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iledefrance07-my.sharepoint.com/personal/olivier_ridel_iledefrance_fr/Documents/Bureau/Assistant de prévention lycée/Site lycée/"/>
    </mc:Choice>
  </mc:AlternateContent>
  <xr:revisionPtr revIDLastSave="0" documentId="8_{111C8081-8EEB-48E2-B029-24950FDBB3C0}" xr6:coauthVersionLast="47" xr6:coauthVersionMax="47" xr10:uidLastSave="{00000000-0000-0000-0000-000000000000}"/>
  <bookViews>
    <workbookView xWindow="-120" yWindow="-120" windowWidth="20730" windowHeight="11160" tabRatio="668" xr2:uid="{00000000-000D-0000-FFFF-FFFF00000000}"/>
  </bookViews>
  <sheets>
    <sheet name="Page de garde" sheetId="51" r:id="rId1"/>
    <sheet name="Mode opératoire" sheetId="19" r:id="rId2"/>
    <sheet name="Feuil1" sheetId="26" state="hidden" r:id="rId3"/>
    <sheet name="grille de questionnement" sheetId="53" r:id="rId4"/>
    <sheet name="Lingerie" sheetId="27" r:id="rId5"/>
    <sheet name="Nanterre" sheetId="34" state="hidden" r:id="rId6"/>
    <sheet name="Accueil" sheetId="44" r:id="rId7"/>
    <sheet name="Restauration" sheetId="45" r:id="rId8"/>
    <sheet name="Maintenance" sheetId="46" r:id="rId9"/>
    <sheet name="Entretien Général" sheetId="47" r:id="rId10"/>
    <sheet name="Veilleurs de nuit" sheetId="48" r:id="rId11"/>
    <sheet name="Spéc Bâtiment" sheetId="49" r:id="rId12"/>
    <sheet name="Spéc Espaces Extérieurs" sheetId="50" r:id="rId13"/>
    <sheet name="Listes" sheetId="25" r:id="rId14"/>
  </sheets>
  <definedNames>
    <definedName name="_xlnm._FilterDatabase" localSheetId="6" hidden="1">Accueil!$A$7:$C$10</definedName>
    <definedName name="_xlnm._FilterDatabase" localSheetId="9" hidden="1">'Entretien Général'!$A$7:$C$10</definedName>
    <definedName name="_xlnm._FilterDatabase" localSheetId="4" hidden="1">Lingerie!$A$7:$C$22</definedName>
    <definedName name="_xlnm._FilterDatabase" localSheetId="8" hidden="1">Maintenance!$A$7:$C$10</definedName>
    <definedName name="_xlnm._FilterDatabase" localSheetId="5" hidden="1">Nanterre!$A$10:$O$105</definedName>
    <definedName name="_xlnm._FilterDatabase" localSheetId="7" hidden="1">Restauration!$A$7:$C$10</definedName>
    <definedName name="_xlnm._FilterDatabase" localSheetId="11" hidden="1">'Spéc Bâtiment'!$A$7:$E$10</definedName>
    <definedName name="_xlnm._FilterDatabase" localSheetId="12" hidden="1">'Spéc Espaces Extérieurs'!$A$7:$E$10</definedName>
    <definedName name="_xlnm._FilterDatabase" localSheetId="10" hidden="1">'Veilleurs de nuit'!$A$7:$C$10</definedName>
    <definedName name="_xlnm.Print_Titles" localSheetId="6">Accueil!$7:$7</definedName>
    <definedName name="_xlnm.Print_Titles" localSheetId="9">'Entretien Général'!$7:$7</definedName>
    <definedName name="_xlnm.Print_Titles" localSheetId="3">'grille de questionnement'!#REF!</definedName>
    <definedName name="_xlnm.Print_Titles" localSheetId="4">Lingerie!$7:$7</definedName>
    <definedName name="_xlnm.Print_Titles" localSheetId="8">Maintenance!$7:$7</definedName>
    <definedName name="_xlnm.Print_Titles" localSheetId="5">Nanterre!$10:$10</definedName>
    <definedName name="_xlnm.Print_Titles" localSheetId="7">Restauration!$7:$7</definedName>
    <definedName name="_xlnm.Print_Titles" localSheetId="11">'Spéc Bâtiment'!$7:$7</definedName>
    <definedName name="_xlnm.Print_Titles" localSheetId="12">'Spéc Espaces Extérieurs'!$7:$7</definedName>
    <definedName name="_xlnm.Print_Titles" localSheetId="10">'Veilleurs de nuit'!$7:$7</definedName>
    <definedName name="_xlnm.Print_Area" localSheetId="6">Accueil!$A$1:$C$10</definedName>
    <definedName name="_xlnm.Print_Area" localSheetId="9">'Entretien Général'!$A$1:$C$10</definedName>
    <definedName name="_xlnm.Print_Area" localSheetId="3">'grille de questionnement'!$A$1:$C$6</definedName>
    <definedName name="_xlnm.Print_Area" localSheetId="4">Lingerie!$A$1:$C$10</definedName>
    <definedName name="_xlnm.Print_Area" localSheetId="8">Maintenance!$A$1:$C$10</definedName>
    <definedName name="_xlnm.Print_Area" localSheetId="5">Nanterre!$A$1:$O$105</definedName>
    <definedName name="_xlnm.Print_Area" localSheetId="7">Restauration!$A$1:$C$10</definedName>
    <definedName name="_xlnm.Print_Area" localSheetId="11">'Spéc Bâtiment'!$A$1:$E$10</definedName>
    <definedName name="_xlnm.Print_Area" localSheetId="12">'Spéc Espaces Extérieurs'!$A$1:$E$10</definedName>
    <definedName name="_xlnm.Print_Area" localSheetId="10">'Veilleurs de nuit'!$A$1:$C$10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34" l="1"/>
  <c r="I13" i="34"/>
  <c r="K11" i="34"/>
  <c r="I11" i="34"/>
  <c r="K105" i="34"/>
  <c r="I105" i="34"/>
  <c r="L105" i="34" s="1"/>
  <c r="M105" i="34" s="1"/>
  <c r="K104" i="34"/>
  <c r="I104" i="34"/>
  <c r="K103" i="34"/>
  <c r="I103" i="34"/>
  <c r="K102" i="34"/>
  <c r="L102" i="34" s="1"/>
  <c r="M102" i="34" s="1"/>
  <c r="I102" i="34"/>
  <c r="K101" i="34"/>
  <c r="I101" i="34"/>
  <c r="K100" i="34"/>
  <c r="I100" i="34"/>
  <c r="K99" i="34"/>
  <c r="I99" i="34"/>
  <c r="K98" i="34"/>
  <c r="I98" i="34"/>
  <c r="K97" i="34"/>
  <c r="I97" i="34"/>
  <c r="K96" i="34"/>
  <c r="I96" i="34"/>
  <c r="K95" i="34"/>
  <c r="I95" i="34"/>
  <c r="K94" i="34"/>
  <c r="L94" i="34" s="1"/>
  <c r="M94" i="34" s="1"/>
  <c r="I94" i="34"/>
  <c r="K93" i="34"/>
  <c r="I93" i="34"/>
  <c r="K92" i="34"/>
  <c r="I92" i="34"/>
  <c r="K91" i="34"/>
  <c r="I91" i="34"/>
  <c r="K90" i="34"/>
  <c r="I90" i="34"/>
  <c r="K89" i="34"/>
  <c r="I89" i="34"/>
  <c r="K88" i="34"/>
  <c r="I88" i="34"/>
  <c r="K87" i="34"/>
  <c r="I87" i="34"/>
  <c r="K86" i="34"/>
  <c r="L86" i="34" s="1"/>
  <c r="M86" i="34" s="1"/>
  <c r="I86" i="34"/>
  <c r="K85" i="34"/>
  <c r="L85" i="34" s="1"/>
  <c r="M85" i="34" s="1"/>
  <c r="I85" i="34"/>
  <c r="K84" i="34"/>
  <c r="I84" i="34"/>
  <c r="K83" i="34"/>
  <c r="I83" i="34"/>
  <c r="K82" i="34"/>
  <c r="L82" i="34" s="1"/>
  <c r="M82" i="34" s="1"/>
  <c r="I82" i="34"/>
  <c r="K81" i="34"/>
  <c r="I81" i="34"/>
  <c r="K80" i="34"/>
  <c r="I80" i="34"/>
  <c r="K79" i="34"/>
  <c r="I79" i="34"/>
  <c r="K78" i="34"/>
  <c r="L78" i="34" s="1"/>
  <c r="M78" i="34" s="1"/>
  <c r="I78" i="34"/>
  <c r="K77" i="34"/>
  <c r="L77" i="34" s="1"/>
  <c r="M77" i="34" s="1"/>
  <c r="I77" i="34"/>
  <c r="K76" i="34"/>
  <c r="I76" i="34"/>
  <c r="K75" i="34"/>
  <c r="I75" i="34"/>
  <c r="L75" i="34" s="1"/>
  <c r="M75" i="34" s="1"/>
  <c r="K74" i="34"/>
  <c r="I74" i="34"/>
  <c r="K73" i="34"/>
  <c r="I73" i="34"/>
  <c r="K72" i="34"/>
  <c r="I72" i="34"/>
  <c r="K71" i="34"/>
  <c r="I71" i="34"/>
  <c r="K70" i="34"/>
  <c r="I70" i="34"/>
  <c r="K69" i="34"/>
  <c r="I69" i="34"/>
  <c r="K68" i="34"/>
  <c r="I68" i="34"/>
  <c r="K67" i="34"/>
  <c r="I67" i="34"/>
  <c r="K66" i="34"/>
  <c r="I66" i="34"/>
  <c r="L66" i="34" s="1"/>
  <c r="M66" i="34" s="1"/>
  <c r="K65" i="34"/>
  <c r="I65" i="34"/>
  <c r="K64" i="34"/>
  <c r="I64" i="34"/>
  <c r="K63" i="34"/>
  <c r="I63" i="34"/>
  <c r="K62" i="34"/>
  <c r="I62" i="34"/>
  <c r="K61" i="34"/>
  <c r="I61" i="34"/>
  <c r="K60" i="34"/>
  <c r="I60" i="34"/>
  <c r="K59" i="34"/>
  <c r="L59" i="34" s="1"/>
  <c r="M59" i="34" s="1"/>
  <c r="I59" i="34"/>
  <c r="K58" i="34"/>
  <c r="I58" i="34"/>
  <c r="K57" i="34"/>
  <c r="I57" i="34"/>
  <c r="K56" i="34"/>
  <c r="I56" i="34"/>
  <c r="K55" i="34"/>
  <c r="I55" i="34"/>
  <c r="K54" i="34"/>
  <c r="I54" i="34"/>
  <c r="K53" i="34"/>
  <c r="I53" i="34"/>
  <c r="K52" i="34"/>
  <c r="I52" i="34"/>
  <c r="K51" i="34"/>
  <c r="I51" i="34"/>
  <c r="K50" i="34"/>
  <c r="I50" i="34"/>
  <c r="K49" i="34"/>
  <c r="I49" i="34"/>
  <c r="K48" i="34"/>
  <c r="I48" i="34"/>
  <c r="K47" i="34"/>
  <c r="I47" i="34"/>
  <c r="K46" i="34"/>
  <c r="I46" i="34"/>
  <c r="K45" i="34"/>
  <c r="L45" i="34" s="1"/>
  <c r="M45" i="34" s="1"/>
  <c r="I45" i="34"/>
  <c r="K44" i="34"/>
  <c r="I44" i="34"/>
  <c r="K43" i="34"/>
  <c r="I43" i="34"/>
  <c r="K42" i="34"/>
  <c r="L42" i="34" s="1"/>
  <c r="M42" i="34" s="1"/>
  <c r="I42" i="34"/>
  <c r="K41" i="34"/>
  <c r="I41" i="34"/>
  <c r="K40" i="34"/>
  <c r="I40" i="34"/>
  <c r="K39" i="34"/>
  <c r="I39" i="34"/>
  <c r="K38" i="34"/>
  <c r="L38" i="34" s="1"/>
  <c r="M38" i="34" s="1"/>
  <c r="I38" i="34"/>
  <c r="K37" i="34"/>
  <c r="I37" i="34"/>
  <c r="K36" i="34"/>
  <c r="I36" i="34"/>
  <c r="K35" i="34"/>
  <c r="I35" i="34"/>
  <c r="K34" i="34"/>
  <c r="I34" i="34"/>
  <c r="K33" i="34"/>
  <c r="I33" i="34"/>
  <c r="K32" i="34"/>
  <c r="I32" i="34"/>
  <c r="K31" i="34"/>
  <c r="I31" i="34"/>
  <c r="K30" i="34"/>
  <c r="L30" i="34" s="1"/>
  <c r="M30" i="34" s="1"/>
  <c r="I30" i="34"/>
  <c r="K29" i="34"/>
  <c r="I29" i="34"/>
  <c r="K28" i="34"/>
  <c r="I28" i="34"/>
  <c r="K27" i="34"/>
  <c r="I27" i="34"/>
  <c r="K26" i="34"/>
  <c r="I26" i="34"/>
  <c r="K25" i="34"/>
  <c r="I25" i="34"/>
  <c r="K24" i="34"/>
  <c r="I24" i="34"/>
  <c r="K23" i="34"/>
  <c r="I23" i="34"/>
  <c r="K22" i="34"/>
  <c r="I22" i="34"/>
  <c r="K20" i="34"/>
  <c r="I20" i="34"/>
  <c r="K19" i="34"/>
  <c r="I19" i="34"/>
  <c r="K18" i="34"/>
  <c r="I18" i="34"/>
  <c r="K17" i="34"/>
  <c r="I17" i="34"/>
  <c r="K16" i="34"/>
  <c r="I16" i="34"/>
  <c r="K15" i="34"/>
  <c r="I15" i="34"/>
  <c r="K14" i="34"/>
  <c r="I14" i="34"/>
  <c r="K12" i="34"/>
  <c r="I12" i="34"/>
  <c r="L19" i="34" l="1"/>
  <c r="M19" i="34" s="1"/>
  <c r="L27" i="34"/>
  <c r="M27" i="34" s="1"/>
  <c r="L35" i="34"/>
  <c r="M35" i="34" s="1"/>
  <c r="L43" i="34"/>
  <c r="M43" i="34" s="1"/>
  <c r="L91" i="34"/>
  <c r="M91" i="34" s="1"/>
  <c r="L26" i="34"/>
  <c r="M26" i="34" s="1"/>
  <c r="L58" i="34"/>
  <c r="M58" i="34" s="1"/>
  <c r="L61" i="34"/>
  <c r="M61" i="34" s="1"/>
  <c r="L51" i="34"/>
  <c r="M51" i="34" s="1"/>
  <c r="L62" i="34"/>
  <c r="M62" i="34" s="1"/>
  <c r="L70" i="34"/>
  <c r="M70" i="34" s="1"/>
  <c r="L74" i="34"/>
  <c r="M74" i="34" s="1"/>
  <c r="L90" i="34"/>
  <c r="M90" i="34" s="1"/>
  <c r="L93" i="34"/>
  <c r="M93" i="34" s="1"/>
  <c r="L101" i="34"/>
  <c r="M101" i="34" s="1"/>
  <c r="L50" i="34"/>
  <c r="M50" i="34" s="1"/>
  <c r="L67" i="34"/>
  <c r="M67" i="34" s="1"/>
  <c r="L98" i="34"/>
  <c r="M98" i="34" s="1"/>
  <c r="L13" i="34"/>
  <c r="M13" i="34" s="1"/>
  <c r="L46" i="34"/>
  <c r="M46" i="34" s="1"/>
  <c r="L54" i="34"/>
  <c r="M54" i="34" s="1"/>
  <c r="L83" i="34"/>
  <c r="M83" i="34" s="1"/>
  <c r="L99" i="34"/>
  <c r="M99" i="34" s="1"/>
  <c r="L37" i="34"/>
  <c r="M37" i="34" s="1"/>
  <c r="L29" i="34"/>
  <c r="M29" i="34" s="1"/>
  <c r="L18" i="34"/>
  <c r="M18" i="34" s="1"/>
  <c r="L22" i="34"/>
  <c r="M22" i="34" s="1"/>
  <c r="L34" i="34"/>
  <c r="M34" i="34" s="1"/>
  <c r="L53" i="34"/>
  <c r="M53" i="34" s="1"/>
  <c r="L69" i="34"/>
  <c r="M69" i="34" s="1"/>
  <c r="L16" i="34"/>
  <c r="M16" i="34" s="1"/>
  <c r="L23" i="34"/>
  <c r="M23" i="34" s="1"/>
  <c r="L41" i="34"/>
  <c r="M41" i="34" s="1"/>
  <c r="L44" i="34"/>
  <c r="M44" i="34" s="1"/>
  <c r="L48" i="34"/>
  <c r="M48" i="34" s="1"/>
  <c r="L55" i="34"/>
  <c r="M55" i="34" s="1"/>
  <c r="L73" i="34"/>
  <c r="M73" i="34" s="1"/>
  <c r="L76" i="34"/>
  <c r="M76" i="34" s="1"/>
  <c r="L80" i="34"/>
  <c r="M80" i="34" s="1"/>
  <c r="L87" i="34"/>
  <c r="M87" i="34" s="1"/>
  <c r="L17" i="34"/>
  <c r="M17" i="34" s="1"/>
  <c r="L20" i="34"/>
  <c r="M20" i="34" s="1"/>
  <c r="L24" i="34"/>
  <c r="M24" i="34" s="1"/>
  <c r="L31" i="34"/>
  <c r="M31" i="34" s="1"/>
  <c r="L49" i="34"/>
  <c r="M49" i="34" s="1"/>
  <c r="L52" i="34"/>
  <c r="M52" i="34" s="1"/>
  <c r="L56" i="34"/>
  <c r="M56" i="34" s="1"/>
  <c r="L63" i="34"/>
  <c r="M63" i="34" s="1"/>
  <c r="L81" i="34"/>
  <c r="M81" i="34" s="1"/>
  <c r="L84" i="34"/>
  <c r="M84" i="34" s="1"/>
  <c r="L88" i="34"/>
  <c r="M88" i="34" s="1"/>
  <c r="L95" i="34"/>
  <c r="M95" i="34" s="1"/>
  <c r="L25" i="34"/>
  <c r="M25" i="34" s="1"/>
  <c r="L28" i="34"/>
  <c r="M28" i="34" s="1"/>
  <c r="L32" i="34"/>
  <c r="M32" i="34" s="1"/>
  <c r="L39" i="34"/>
  <c r="M39" i="34" s="1"/>
  <c r="L57" i="34"/>
  <c r="M57" i="34" s="1"/>
  <c r="L60" i="34"/>
  <c r="M60" i="34" s="1"/>
  <c r="L64" i="34"/>
  <c r="M64" i="34" s="1"/>
  <c r="L71" i="34"/>
  <c r="M71" i="34" s="1"/>
  <c r="L89" i="34"/>
  <c r="M89" i="34" s="1"/>
  <c r="L92" i="34"/>
  <c r="M92" i="34" s="1"/>
  <c r="L96" i="34"/>
  <c r="M96" i="34" s="1"/>
  <c r="L103" i="34"/>
  <c r="M103" i="34" s="1"/>
  <c r="L33" i="34"/>
  <c r="M33" i="34" s="1"/>
  <c r="L36" i="34"/>
  <c r="M36" i="34" s="1"/>
  <c r="L40" i="34"/>
  <c r="M40" i="34" s="1"/>
  <c r="L47" i="34"/>
  <c r="M47" i="34" s="1"/>
  <c r="L65" i="34"/>
  <c r="M65" i="34" s="1"/>
  <c r="L68" i="34"/>
  <c r="M68" i="34" s="1"/>
  <c r="L72" i="34"/>
  <c r="M72" i="34" s="1"/>
  <c r="L79" i="34"/>
  <c r="M79" i="34" s="1"/>
  <c r="L97" i="34"/>
  <c r="M97" i="34" s="1"/>
  <c r="L100" i="34"/>
  <c r="M100" i="34" s="1"/>
  <c r="L104" i="34"/>
  <c r="M104" i="34" s="1"/>
  <c r="L11" i="34"/>
  <c r="M11" i="34" s="1"/>
  <c r="L15" i="34"/>
  <c r="M15" i="34" s="1"/>
  <c r="L14" i="34"/>
  <c r="M14" i="34" s="1"/>
  <c r="L12" i="34"/>
  <c r="M12" i="34" s="1"/>
</calcChain>
</file>

<file path=xl/sharedStrings.xml><?xml version="1.0" encoding="utf-8"?>
<sst xmlns="http://schemas.openxmlformats.org/spreadsheetml/2006/main" count="552" uniqueCount="351">
  <si>
    <t>C</t>
  </si>
  <si>
    <t>Familles de risques</t>
  </si>
  <si>
    <t>ACTIVITÉ PHYSIQUE</t>
  </si>
  <si>
    <t>Gestes répétitifs (cadence, complexité, précision...)</t>
  </si>
  <si>
    <t>Manutention manuelle (poids, fréquence, distance/hauteur, aide à la manutention...)</t>
  </si>
  <si>
    <t>Contraintes gestuelles / posturales (durée d'expo, types de contraintes, force exercée...)</t>
  </si>
  <si>
    <t>Vibrations (durée d'expo...)</t>
  </si>
  <si>
    <t>TRAVAIL SUR ÉCRAN</t>
  </si>
  <si>
    <t>Contraintes biomécaniques (posture statique prolongée et contraignante, répétitivité des gestes, …)</t>
  </si>
  <si>
    <t>CHUTES DE PLAIN-PIED, HEURTS, GLISSADES ET AUTRES PERTURBATIONS DU MOUVEMENT AU TRAVAIL</t>
  </si>
  <si>
    <t>Déplacements (état du sol, encombrement, éclairage, exiguité des espaces, activités simultanées …)</t>
  </si>
  <si>
    <t>Utilisation d'agents chimiques dangereux (types, durée…)</t>
  </si>
  <si>
    <t>Stockage</t>
  </si>
  <si>
    <t>Rayonnements optiques liés à des opérations de soudage à l'arc (type, matériaux, durée…)</t>
  </si>
  <si>
    <t>Utilisation d'équipements / machines / outils</t>
  </si>
  <si>
    <t>Travail dans une ambiance sonore contraignante</t>
  </si>
  <si>
    <t>INCENDIE</t>
  </si>
  <si>
    <t>DÉPLACEMENTS</t>
  </si>
  <si>
    <t>Contraintes hygrothermiques (température élevée ou basse vs activité, courants d'air, intempéries, air sec…)</t>
  </si>
  <si>
    <t>Éclairage inadapté à l'activité (trop intense, trop faible, éblouissements, reflets…)</t>
  </si>
  <si>
    <t>Circulation dans une zone sous-éclairée</t>
  </si>
  <si>
    <t>Intervention dans un espace confiné, avec atmosphère appauvrie en oxygène ou toxique (type d'espace, durée…)</t>
  </si>
  <si>
    <t>TRAVAIL ISOLÉ</t>
  </si>
  <si>
    <t>Travail le week-end (samedi, dimanche) et jours fériés</t>
  </si>
  <si>
    <t xml:space="preserve">RPS_Rapports sociaux au travail </t>
  </si>
  <si>
    <t xml:space="preserve">RPS_Conflits de valeurs </t>
  </si>
  <si>
    <t>RPS_Insécurité de l'emploi</t>
  </si>
  <si>
    <t>juin</t>
  </si>
  <si>
    <t>mai</t>
  </si>
  <si>
    <t>18 au 30/06/22</t>
  </si>
  <si>
    <t>09 au 13/05/22</t>
  </si>
  <si>
    <t>3 semaines- (10/06/22)</t>
  </si>
  <si>
    <t>consolidation plan de comm</t>
  </si>
  <si>
    <t>présentation OS</t>
  </si>
  <si>
    <t>Lancement COPIL DUERP</t>
  </si>
  <si>
    <t>conf des encadrants</t>
  </si>
  <si>
    <t>Formation des membres de l'équipe projet</t>
  </si>
  <si>
    <t>Visites de site</t>
  </si>
  <si>
    <t>phase test questionnaire RPS</t>
  </si>
  <si>
    <t>envoi du mail à tous les agents pour remplir questionnaire RPS</t>
  </si>
  <si>
    <t>passation questionnaire</t>
  </si>
  <si>
    <t>envoi invitation copil</t>
  </si>
  <si>
    <t>explication démarche EVRP, lancement</t>
  </si>
  <si>
    <t>explication du projet</t>
  </si>
  <si>
    <t>6 personnes hors prévention</t>
  </si>
  <si>
    <t>3 jours entre le 18 et le 31/05 avec JLO (1j à Villarceaux, 1j St-Ouen et archives, 1j antennes)</t>
  </si>
  <si>
    <t>+ éventuelles corrections</t>
  </si>
  <si>
    <t>2 relances à prévoir sur les 3 semaines selon taux de retour (J7 et J14)</t>
  </si>
  <si>
    <t>éléments de comm pour les visites</t>
  </si>
  <si>
    <t>validation questionnaire RPS (à envoyer après pour concerntrer COPIL sur lancement)</t>
  </si>
  <si>
    <t>~20 visites métiers techniques</t>
  </si>
  <si>
    <t>info conf des encadrants pour rappeler que spst est là si questions, règles d'anonymat…</t>
  </si>
  <si>
    <t>visites lycées avec agents du pôle lycée</t>
  </si>
  <si>
    <t>N°</t>
  </si>
  <si>
    <t>Catégorie de risque</t>
  </si>
  <si>
    <t>F</t>
  </si>
  <si>
    <t>G</t>
  </si>
  <si>
    <t>F*G</t>
  </si>
  <si>
    <t>M</t>
  </si>
  <si>
    <t>Indice de maitrise</t>
  </si>
  <si>
    <t>Criticité</t>
  </si>
  <si>
    <t>Priorité</t>
  </si>
  <si>
    <t>Mesures de prévention existantes</t>
  </si>
  <si>
    <t>Evolution possible</t>
  </si>
  <si>
    <t>Activité physique</t>
  </si>
  <si>
    <t>Alimentation des machines à laver et sèche linge
(positionnement des machines à laver et sèche linge)</t>
  </si>
  <si>
    <t xml:space="preserve">Manipulation de charges diverses (linges, produits…). </t>
  </si>
  <si>
    <t>Table à repasser : Repassage des vêtements</t>
  </si>
  <si>
    <t>Ambiance lumineuse</t>
  </si>
  <si>
    <t>Éclairage trop intense ou trop faible</t>
  </si>
  <si>
    <t>Ambiance thermique</t>
  </si>
  <si>
    <t>Contraintes hygrothermiques</t>
  </si>
  <si>
    <t>exposition à température élevée ou basse, courants d'air</t>
  </si>
  <si>
    <t>Bruit</t>
  </si>
  <si>
    <t>Utilisation des machines à laver et sèche linge</t>
  </si>
  <si>
    <t xml:space="preserve">Chimique </t>
  </si>
  <si>
    <t>Utilisation de produits dangereux (présence pictogrammes de danger sur l'emballage)</t>
  </si>
  <si>
    <t>Les conditions de stockage des produits d'entretien (ventilation naturelle ou mécanique, fermé à clé, bacs de rétention, fiches de données de sécurité à proximité, absence de bouteille ou de contenant alimentaire).</t>
  </si>
  <si>
    <t>Chute de hauteur</t>
  </si>
  <si>
    <t>Travail et accès en hauteur</t>
  </si>
  <si>
    <t>Accès en hauteur (utilisation d'échelles, d'escabeaux, de marche-pied, autre)</t>
  </si>
  <si>
    <t xml:space="preserve">Chute de plain-pied, heurts, glissades </t>
  </si>
  <si>
    <t>Déplacements divers (état du sol, présence d'eau ou de lessive au sol, encombrement, éclairage, exiguité des espaces, activités simultanées …)</t>
  </si>
  <si>
    <t>Electrique</t>
  </si>
  <si>
    <t>équipements électriques défectueux</t>
  </si>
  <si>
    <t>Prise electrique arrachée ou endommagée.</t>
  </si>
  <si>
    <t>Incendie</t>
  </si>
  <si>
    <t>Présence de multiprises</t>
  </si>
  <si>
    <t>Travail isolé</t>
  </si>
  <si>
    <t>Travail hors de portée de vue et de voix (type d'activité et d'environnement de travail, durée, probabilité de visite…), INRS : « réaliser seul une tâche dans un environnement de travail où l’on ne peut être vu ou entendu directement par d’autres personnes, et où la probabilité de visite est faible »</t>
  </si>
  <si>
    <t>Site : Antenne RH Nanterre (Sous direction territoriale RH Ouest)</t>
  </si>
  <si>
    <t>Mise à jour : 24/05/2022</t>
  </si>
  <si>
    <t>Effectif au 24/05/22 : 13 agents : Sous-Directrice RH Ouest et son adjointe, 3 assistants RH, 8 RRH
242 lycées sur le secteur Sud-Ouest / Ouest
2 véhicules de service</t>
  </si>
  <si>
    <t>Unité de Travail</t>
  </si>
  <si>
    <t>Activité</t>
  </si>
  <si>
    <t>Description de la situation à risque</t>
  </si>
  <si>
    <t>_Tous sites</t>
  </si>
  <si>
    <t>Déplacements professionnels</t>
  </si>
  <si>
    <t>RRH</t>
  </si>
  <si>
    <r>
      <rPr>
        <b/>
        <sz val="10"/>
        <rFont val="Calibri"/>
        <family val="2"/>
        <scheme val="minor"/>
      </rPr>
      <t>Utilisation transports en commun</t>
    </r>
    <r>
      <rPr>
        <sz val="10"/>
        <rFont val="Calibri"/>
        <family val="2"/>
        <scheme val="minor"/>
      </rPr>
      <t xml:space="preserve">
</t>
    </r>
    <r>
      <rPr>
        <i/>
        <sz val="10"/>
        <rFont val="Calibri"/>
        <family val="2"/>
        <scheme val="minor"/>
      </rPr>
      <t>Notes :
Les agents se rendent dans les lycées de leur zone géographique minimum 2 jours par semaines (hors évènement exceptionel). 
Le départ et/ou le retour peut se faire depuis le domicile de l'agent. Selon la situation géographique, le trajet s'effectue en transport en commun ou en véhicule de service. Le temps de trajet varie en fonction de la distance et du trafic et peut excéder 1h. Selon l'organisation de l'agent, le départ peut être effectué tôt le matin mais le retour est systématiquement sur les horaires de "bureau".  
Chaque agent a environ 30 lycées à sa charge.</t>
    </r>
  </si>
  <si>
    <t>Utilisation des infrastructures de la RATP et de la SNCF
"Bonnes pratiques" de déplacement à vélo (elien)
Utilisation des transports en commun dès que possible
La répartition des lycées par agent tient compte du lieu géographique et du nombre d'agents présents dans les établissements
Organisation des visites des lycées propre à l'agent (en fonction du lieu, des urgences, des conditions de déplacement nécessaires,...)</t>
  </si>
  <si>
    <t>Compléter les bonnes pratiques de déplacement sur elien</t>
  </si>
  <si>
    <r>
      <rPr>
        <b/>
        <sz val="10"/>
        <rFont val="Calibri"/>
        <family val="2"/>
        <scheme val="minor"/>
      </rPr>
      <t>Utilisation véhicules de service</t>
    </r>
    <r>
      <rPr>
        <sz val="10"/>
        <rFont val="Calibri"/>
        <family val="2"/>
        <scheme val="minor"/>
      </rPr>
      <t xml:space="preserve">
</t>
    </r>
    <r>
      <rPr>
        <i/>
        <sz val="10"/>
        <rFont val="Calibri"/>
        <family val="2"/>
        <scheme val="minor"/>
      </rPr>
      <t>Notes :
Les agents se rendent dans les lycées de leur zone géographique minimum 2 jours par semaines (hors évènement exceptionel). 
Le départ et/ou le retour peut se faire depuis le domicile de l'agent. Selon la situation géographique, le trajet s'effectue en transport en commun ou en véhicule de service. Le temps de trajet varie en fonction de la distance et du trafic et peut excéder 1h. Selon l'organisation de l'agent, le départ peut être effectué tôt le matin mais le retour est systématiquement sur les horaires de "bureau".  
Chaque agent a environ 30 lycées à sa charge.</t>
    </r>
  </si>
  <si>
    <t>Flotte de véhicules de service entretenue et suivie par la collecticité (entretien, révisions, réparations ~165 véhicules)
Vérification auprès des agents qu'ils disposent du permis de conduire
"Bonnes pratiques" de déplacement et sensiblisation au risque routier (sur elien)
Procédure à suivre en cas d'accident (pochette du véhicule)
La répartition des lycées par agent tient compte du lieu géographique et du nombre d'agents présents dans les établissements
Organisation des visites des lycées propre à l'agent (en fonction du lieu, des urgences, des conditions de déplacement nécessaires,...)
Remisage possible du véhicule de service pour limiter les km journaliers</t>
  </si>
  <si>
    <t xml:space="preserve">Formation spécifique au risque routier
Vérification périodique de la possession du permis de conduire
Compléter les bonnes pratiques de déplacement sur elien
</t>
  </si>
  <si>
    <t>Travail administratif sur site</t>
  </si>
  <si>
    <t>Tous</t>
  </si>
  <si>
    <t xml:space="preserve">Stockage en quantité importante de founitures (papier, cartons) dans l'espace photocopieuse. </t>
  </si>
  <si>
    <t>Le stockage est "ordonné" 
Consignes de sécurité incendie affichées
Extincteurs présents et entretenus
Présence de détection incendie
Présence pérmanente d'un PC sécurité au sein du bâtiment</t>
  </si>
  <si>
    <t>Formation à l'utillisation des extincteurs
Procédure en cas d'incendie pour palier le manque/la non présence de serre file et guide file
Formations et exercices d'évacuation incendie</t>
  </si>
  <si>
    <t>Stockage de matériel (bureaux, chaises)  dans les communs (salle de réunion, couloir)</t>
  </si>
  <si>
    <t>Le stockage est restreint à certaines zones
Consignes de sécurité incendie affichées
Extincteurs présents et entretenus
Présence de détection incendie
Présence pérmanente d'un PC sécurité au sein du bâtiment</t>
  </si>
  <si>
    <t>Evacuation du materiel non essentiel (bureaux, chaises)
Formation à l'utillisation des extincteurs
Procédure en cas d'incendie pour palier le manque/ la non présence de serre file et guide file
Formations et exercices évacuation incendie</t>
  </si>
  <si>
    <t>Les agents disposent de 1 jour de télétravail par semaine, les agents qui se rendent dans les lycées sont absent des bureaux 2 jours/semaine, allié à la prise de congés, un agent peut se retrouver seul au bureau sur sa journée de travail.</t>
  </si>
  <si>
    <t xml:space="preserve">Organisation des réunions de service le jeudi sur site
Répartition des jours de télétravail en majorité sur le lundi et/ou le vendredi
Présence pérmanente d'un PC sécurité au sein du bâtiment
Moyens d'alerte des collègues et/ou des secours extérieurs en cas de problème (Teams, Skype) </t>
  </si>
  <si>
    <t>Mise en place d'un planning de présence sur site accessible à chacun
Consignes spécifiques en cas de travail seul sur site
Organisation de la présence sur site en période de congés pour éviter le travail isolé sur site
Consignes de sécurité à établir en cas de travail isolé</t>
  </si>
  <si>
    <t xml:space="preserve">RPS_Exigences émotionelles </t>
  </si>
  <si>
    <t>Accueil des ADL qui peuvent être en situation de détresse ou agressifs, et de candidats, notamment pour :
- Entretiens de recadrage avec les ADL
- Visites médicales, RDV assistant social
- Entretiens de recrutement (les agents chargés de recrutement viennent parfois sur l'antenne)</t>
  </si>
  <si>
    <t>Bonnes pratiques partagées (relais entre collègues, intervention d'un tiers en cas de besoin)
Interphone permettant de filtrer les entrées, visites et entretiens sur RDV
Les entretiens/conseils disciplinaires sont organisés au siège
Bureaux individuels pour les AS, médecin et psy afin de ganrantir la confidentialité des RDV</t>
  </si>
  <si>
    <t>Réception / rangement de matériel (fournitures, consommables…)</t>
  </si>
  <si>
    <t>Zones de stockage et nombreuses armoires permettant de ranger à hauteur de préhension</t>
  </si>
  <si>
    <t>Travail sur écran &gt;2h / jour</t>
  </si>
  <si>
    <t>Pour limiter les postures contraignantes : Lumière naturelle++, stores aux fenêtres, lampes d'appoint, sièges réglables, écran sur bras articulé, repose-pied, bureaux standard, réglage possible température (clim / chauffage)
Pour favoriser les pauses : Tisanerie
Pour limiter le bruit : salles de réunion, moquette au sol, cloisonnettes</t>
  </si>
  <si>
    <t>En cours d'étude : remplacement des bureaux standards par des bureaux assis-debout laissés sur le site par les agents du pôle Lycées</t>
  </si>
  <si>
    <t xml:space="preserve">RPS_Intensité et temps de travail </t>
  </si>
  <si>
    <t>Passage d'un portefeuille de ~20 lycées à ~30 lycées (~500 agents), à moyens constants
Pas la main sur de nombreux déterminants du travail
Information tardive sur les besoins à venir en RH, travail dans l'urgence, manque de visibilité
Contexte socio-démographique (pyramide des âges) et faible attractivité des postes à pourvoir dans les lycées</t>
  </si>
  <si>
    <t>Réunions d'équipe, outils collaboratifs inter-services
Autonomie des RRH dans l'organisation de leurs plannings et déplacements (dans la limite du respect de 2j/semaine dans les lycées, d'1j/semaine sanctuarisé sur site pour les réunions de service et de 1j de TT/semaine)</t>
  </si>
  <si>
    <t>Circulation interne</t>
  </si>
  <si>
    <t>Allées de circulation bien dégagées, éclairage mixte
Ascenseur pour accéder aux locaux</t>
  </si>
  <si>
    <t>COVID-19</t>
  </si>
  <si>
    <t>Situations à risque de transmission aéroportée : distanciation physique &lt;2 mètres, espaces confinés ou à forte affluence (réunions, conférences, transports collectifs, RIE, ascenseurs...)
Situations à risque de transmission manuportée : partage de matériel, locaux communs, restauration libre-service...</t>
  </si>
  <si>
    <t>0,5</t>
  </si>
  <si>
    <t>Plan de reprise d'activité évolutif selon les consignes gouvernementales, la situation sanitaire nationale et régionale, associé aux mesures organisationnelles (TT, horaires décalés, digitalisation des process...), techniques (masques, SHA, séparations plexi...) et humaines (sensibilisation encadrants et agents, accompagnement par SPST...)
Protection renforcée des agents vulnérables et des agents plus exposés</t>
  </si>
  <si>
    <t>Horaires atypiques de travail</t>
  </si>
  <si>
    <t xml:space="preserve">Travail le week-end ? Samedi ? Dimanche ? </t>
  </si>
  <si>
    <t>Travail le soir (entre 21h et minuit)</t>
  </si>
  <si>
    <t>Exigences emotionnelles</t>
  </si>
  <si>
    <t>Agression/violence physique</t>
  </si>
  <si>
    <t xml:space="preserve">Configuration spécifique de l'accueil (présence d'un SAS, banque d'accueil avec contact direct avec le public, banque d'accueil sans contact direct, présence d'un visiophone à l'entrée, présence de caméra de surveillance, etc.). </t>
  </si>
  <si>
    <t>Exposition à température élevée ou basse, courants d'air</t>
  </si>
  <si>
    <t>Travail sur écran</t>
  </si>
  <si>
    <t>posture statique prolongée et/ou contraignante (fatigue visuelle, apparition de TMS, etc.).</t>
  </si>
  <si>
    <t>Déplacements divers (état du sol, encombrement, éclairage, exiguité des espaces, activités simultanées …)</t>
  </si>
  <si>
    <t>Biologique</t>
  </si>
  <si>
    <t>Contacts avec du public (promiscuité)</t>
  </si>
  <si>
    <t xml:space="preserve">Prise electrique arrachée ou endommagée.
Accès aux armoires électriques (réarmement disjoncteur). </t>
  </si>
  <si>
    <t xml:space="preserve">Ronde de fermeture, d'ouverture. </t>
  </si>
  <si>
    <t>Manutention manuelle de masse diverse, de vaiselles
Manutention manuelle des produits stockés (dépalette…)
Posture de travail (station debout, piétinnement…)</t>
  </si>
  <si>
    <t>Coupures, brûlures, piqûres lors de la manipulation de palettes, cageots, cartons, produits chauds, sacs poubelles, déchets, etc.</t>
  </si>
  <si>
    <t xml:space="preserve">Manutention (pousser, tirer) des conteneurs à poubelles. 
</t>
  </si>
  <si>
    <t xml:space="preserve">Chargement et déchargements des véhicules de livraison. </t>
  </si>
  <si>
    <t xml:space="preserve">Plonge, préparation, réception marchandises, travail debout et statique.  </t>
  </si>
  <si>
    <t>Agression verbale/physique</t>
  </si>
  <si>
    <t>Agressions ou incivilités de la part des élèves durant la distribution, le service</t>
  </si>
  <si>
    <t>exposition à température élevée ou basse, variation de températures importantes, courants d'air, humidité et chaleur dans les locaux plonge.</t>
  </si>
  <si>
    <t>Contact avec des déchets, ordures</t>
  </si>
  <si>
    <t>Bruits émis de façon continue par des machines et chocs impulsionnelles (vaiselles…)</t>
  </si>
  <si>
    <t>Mécaniques</t>
  </si>
  <si>
    <t>Chimique</t>
  </si>
  <si>
    <t>Choc, écrasement</t>
  </si>
  <si>
    <t>Télescopage au niveau des portes battantes des locaux de restauration (absence de visibilité)</t>
  </si>
  <si>
    <t>Mauvais état des palettes ou mal chargées (palette dégradée, charge mal répartie, masse trop élevée, arrimage absent ou insuffisant).</t>
  </si>
  <si>
    <t>Les zones de circulation extérieure sont glissantes ou salissantes (verglas, pluie, boue, etc.).</t>
  </si>
  <si>
    <t>Autre</t>
  </si>
  <si>
    <t xml:space="preserve">Prise electrique arrachée ou endommagées.
Accès aux armoires électriques (réarmement disjoncteur par exemple). </t>
  </si>
  <si>
    <t xml:space="preserve">Incendie </t>
  </si>
  <si>
    <t>Coupures, blessures lors de l'utilisation de petits équipements (mixeur, presse-légumes, trancheuses à pain, dévidoir, etc.) et d'ustensiles mécaniques (trancheur à jambon, coupe-légumes, batteur mélangeur, coupe-tomate, coupe-œuf, etc.).</t>
  </si>
  <si>
    <t xml:space="preserve">Utilisation de moyens de manutention (transpalette manuel ou mécanique par exemple). </t>
  </si>
  <si>
    <t>Utilisation de presse à cartons ou compacteur à déchets.</t>
  </si>
  <si>
    <t>Chute d'objet</t>
  </si>
  <si>
    <t xml:space="preserve">Denrées, emballages, objets et matériaux stockés en hauteur
</t>
  </si>
  <si>
    <t>Manutention manuelle (poids, fréquence, distance, hauteur, etc.)</t>
  </si>
  <si>
    <t>Manutention de charges diverses (cartons, mobiliers, matériaux, sacs, matériels…)</t>
  </si>
  <si>
    <t>Vibrations</t>
  </si>
  <si>
    <t>Utilisation de machines et d'équipements de travail (autotondeuse autoportée, ponceuse électrique par exemple).</t>
  </si>
  <si>
    <t>Travail à genoux, bras au-dessus des épaules, accroupi</t>
  </si>
  <si>
    <t>Travail dans locaux avec manque d'éclairage</t>
  </si>
  <si>
    <t xml:space="preserve">Utilisation de machines thermique (Tronçonneuse, taille haie, tracteur, tondeuse…), d'outils (perforateur, perceuse, disqueuse, meuleuse, etc.). </t>
  </si>
  <si>
    <t>Travail en hauteur (remplacement de dalles de faux plafond, néons, peinture)
Utilisation d'échelles, escabeaux, échafaudage, nacelle</t>
  </si>
  <si>
    <t>Ateliers, locaux/zones de stockage</t>
  </si>
  <si>
    <t>Objets et matériaux stockés en hauteur
Chute de matériel lors des interventions, travaux en hauteur</t>
  </si>
  <si>
    <t>Travaux en Basse Tension (fusible, néons, ampoules, etc)</t>
  </si>
  <si>
    <t>Travail sur machine (type, maintenance, vérifications…)
Utilisation d'outils (type, maintenance, vérifications…)</t>
  </si>
  <si>
    <t xml:space="preserve">Coupures, brûlures, projections lors de l'utilisation :
- d'outils à partie mobile ou en rotation (perçeuse, meuleuse…) ou d'intervention en faux-plafond. 
- d'outils tranchant
- d'outils thermique (taille haie, tronçonneuse…)
</t>
  </si>
  <si>
    <t>Utilisation de produits chimique ( peinture solvant, lubrifiant, aérosols, carburant pour remplissage machines)
Poussières de bois dans l'atelier menuiserie</t>
  </si>
  <si>
    <t>Les conditions de stockage des produits (ventilation naturelle ou mécanique, fermé à clé, bacs de rétention, fiches de données de sécurité à proximité, absence de bouteille ou de contenant alimentaire).</t>
  </si>
  <si>
    <t>Rayonnements</t>
  </si>
  <si>
    <t>Soudage à l'arc.</t>
  </si>
  <si>
    <t xml:space="preserve">Présence de produits inflammables </t>
  </si>
  <si>
    <t>Situations à risque : travaux par point chaud, équipements électriques défectueux, stockage de produits inflammables…</t>
  </si>
  <si>
    <t>Utilisation de meuleuse, poste de soudure</t>
  </si>
  <si>
    <t xml:space="preserve">Travaux, interventions en extérieur. </t>
  </si>
  <si>
    <t>Accès aux vides sanitaires</t>
  </si>
  <si>
    <t>Ronde de fermeture, d'ouverture. 
Astreinte technique.</t>
  </si>
  <si>
    <t>Matériel trop lourd ou non réglable à la morphologie des salariés (aspirateur non réglable, …)</t>
  </si>
  <si>
    <t xml:space="preserve">Utilisation d'autolaveuse, de monobrosse, etc. </t>
  </si>
  <si>
    <t>Mécanique</t>
  </si>
  <si>
    <t xml:space="preserve">Sols glissants, humides ou endommagés, présence de marches ou de dénivelés.
Tenues de travail non adaptées (chaussures ouvertes non fixées au pied).
Fils électriques au sol. </t>
  </si>
  <si>
    <t>Chute d'objets</t>
  </si>
  <si>
    <t>Chute d'objets stockés
Chutes de chaises en classe ou réfectoire</t>
  </si>
  <si>
    <t>Nettoyage en hauteur (tableau, haut d'armoire, fenêtres…)
Utilisation de marche pied, escabeaux…</t>
  </si>
  <si>
    <t>Contacts avec les eaux sales, les déchets des poubelles.</t>
  </si>
  <si>
    <t xml:space="preserve">Utilisation de produits dangereux ( produit d'entretien, etc.)
</t>
  </si>
  <si>
    <t xml:space="preserve">Utilisation d'aspirateur, autolaveuse, monobrosse, bruit ambiant, etc. </t>
  </si>
  <si>
    <t xml:space="preserve">Plusieurs déplacements en extérieur par jour. </t>
  </si>
  <si>
    <t>Surveillance d'écrans affichant en direct les images filmées par des caméras de vidéosurveillance ?</t>
  </si>
  <si>
    <t xml:space="preserve">Interventions, rondes de surveillance. </t>
  </si>
  <si>
    <t>Interventions en extérieur de nuit. 
Exposition à des températures élevées ou basses, variation de températures importantes.</t>
  </si>
  <si>
    <t>Interventions, déplacements en extérieur, intérieur, de nuit.</t>
  </si>
  <si>
    <t>Travail hors de portée de vue et de voix (type d'activité et d'environnement de travail, durée, probabilité de visite…)</t>
  </si>
  <si>
    <t xml:space="preserve">Surveillance nocturne des biens et des locaux de l'établissement. 
Effectuer des rondes régulières et surveiller l’accès de l’établissement. </t>
  </si>
  <si>
    <t xml:space="preserve">Travail de nuit </t>
  </si>
  <si>
    <t xml:space="preserve">Agression/violence physique lors des interventions, des rondes de surveillance. </t>
  </si>
  <si>
    <t>Spécificité</t>
  </si>
  <si>
    <t>OUI/NON</t>
  </si>
  <si>
    <t>Quantité</t>
  </si>
  <si>
    <t xml:space="preserve">Le lycée est-il composé de plusieurs bâtiments distincts ? </t>
  </si>
  <si>
    <t>le(s) bâtiment(s) est-il équipé d'ascenseurs ?</t>
  </si>
  <si>
    <t>Présence d'escaliers ?</t>
  </si>
  <si>
    <t>Combien y a-t-il d'étages ?</t>
  </si>
  <si>
    <t>Combien y a-t-il de sous-sols ?</t>
  </si>
  <si>
    <t>Existe-t-il des vides sanitaires ?</t>
  </si>
  <si>
    <t>Présence de locaux de rangement pour chariot, monobrosse à chaque étage des bâtiments</t>
  </si>
  <si>
    <t>Existence de surfaces vitrées de dimension et d'hauteur importantes</t>
  </si>
  <si>
    <t>Présence d'une centrale de dillution</t>
  </si>
  <si>
    <t xml:space="preserve">Présence de garde-corps sur les toitures terrasses </t>
  </si>
  <si>
    <t>Présence d'une ligne de vie sur les toitures terrasses</t>
  </si>
  <si>
    <t xml:space="preserve">Présence de points d'ancrage </t>
  </si>
  <si>
    <t>Présence d'échafaudages</t>
  </si>
  <si>
    <t>Existe-t-il un quai de livraison, de déchargement ?</t>
  </si>
  <si>
    <t>Locaux technique particulier (TGBT/ Chaufferie Fioul Gaz Bois…)</t>
  </si>
  <si>
    <t>Ateliers particuliers pédagogique ou Région (ATEX comme menuiserie, utilisation de plombs/silice, local de stockage essence)</t>
  </si>
  <si>
    <t>Garage véhicule fermé (Gaz échappement) / Poste à souder = CMR …)</t>
  </si>
  <si>
    <t>Amiante présent colles, murs… (voir si métier maintenance)</t>
  </si>
  <si>
    <t>Présence d'un Dossier Technique Amiante (DTA)</t>
  </si>
  <si>
    <t>Présence de plomb dans le bâtiment (peinture, etc.)</t>
  </si>
  <si>
    <t>Mise en place du tri sélectif et participatif à la demi-pension</t>
  </si>
  <si>
    <t>Présence de conteneurs de différents tailles (240, 500, 660 et 1000 litres)</t>
  </si>
  <si>
    <t>Présence de tir-conteneurs</t>
  </si>
  <si>
    <t>Existence d'un registre de santé et de sécurité (signalement)</t>
  </si>
  <si>
    <t>Existence d'un registre spécial danger grave et imminent</t>
  </si>
  <si>
    <t>Présence d'un document unique d'évaluation des risques professionnels</t>
  </si>
  <si>
    <t>Présence d'un registre de sécurité incendie</t>
  </si>
  <si>
    <t xml:space="preserve">Présence de dénivelé </t>
  </si>
  <si>
    <t>Utilisation de tondeuse autoportée</t>
  </si>
  <si>
    <t xml:space="preserve">Utilisation de nacelle </t>
  </si>
  <si>
    <t>Utilisation de chariot élévateur ou minipelle (fenwick…)</t>
  </si>
  <si>
    <t>Matériel thermique tronçonneuse / taille haie…</t>
  </si>
  <si>
    <t>Activité élagage d'arbre ou abattage</t>
  </si>
  <si>
    <t> Présence de ruches</t>
  </si>
  <si>
    <t> Désherbant, produits spécifiques (précisez)</t>
  </si>
  <si>
    <t xml:space="preserve">Présence de préaux </t>
  </si>
  <si>
    <t>Présence de plan d'eau</t>
  </si>
  <si>
    <t>RPS_Autonomie / marges de manœuvre</t>
  </si>
  <si>
    <t>Mode Opératoire de l'outil</t>
  </si>
  <si>
    <t xml:space="preserve">Ce présent outil : </t>
  </si>
  <si>
    <t xml:space="preserve">Les onglets du classeur Excel représentent les métiers des agents régionaux, présents dans les établissements </t>
  </si>
  <si>
    <t xml:space="preserve">Exemple de la lecture d'un onglet  : </t>
  </si>
  <si>
    <t>Accès en hauteur (échelles, escabeaux, marche-pied,…)</t>
  </si>
  <si>
    <t>Contact avec des matériaux / surfaces contaminés</t>
  </si>
  <si>
    <t>Intervention avec risque de contact, direct ou non, avec une pièce nue sous tension</t>
  </si>
  <si>
    <t xml:space="preserve">Entrée dans des locaux électriques </t>
  </si>
  <si>
    <t>Stockage des produits (lieux et conditions)</t>
  </si>
  <si>
    <t xml:space="preserve">- Ne se substitut pas au Document Unique de l'EPLE. </t>
  </si>
  <si>
    <t>Cliquez sur l'onglet correspondant à l'activité/métier que l'établissement souhaite évaluer.</t>
  </si>
  <si>
    <t>Ces critères seront généralement représentés par :</t>
  </si>
  <si>
    <t>-La gravité potentiel du dommage (G)</t>
  </si>
  <si>
    <t xml:space="preserve">-La fréquence de l'activité (F) </t>
  </si>
  <si>
    <t>-La maîtrise actuelle de cette situation de travail (M)</t>
  </si>
  <si>
    <t>Entretien des espaces verts</t>
  </si>
  <si>
    <t>Les deux derniers onglets permettent d'apporter des éléments sur les spécificités de l'établissement et des activités particulières, qui ne sont pas communes à tous les établissements.</t>
  </si>
  <si>
    <t>Contacts avec du public / partenaires professionnels (promiscuité, ventilation/aération insuffisante…)</t>
  </si>
  <si>
    <t>Manutentions manuelles répétées de tables, chaises, mobiliers, produits et matériels (ramassage des corbeilles au sol, aspirateurs…)</t>
  </si>
  <si>
    <t>- A pour but d'aider les établissements dans le cadre de l'évaluation des risques professionnels et dans la création ou la mise à jour de leur document unique.</t>
  </si>
  <si>
    <t xml:space="preserve">- Ne peut pas être totalement exhaustif, il existe des spécificités liées aux activités ou aux bâtiments de l'EPLE. Il est de la responsabilité du chef d'établissement de s'assurer que l'ensemble </t>
  </si>
  <si>
    <t xml:space="preserve">des situations de travail ont été évaluées dans le cadre du document unique </t>
  </si>
  <si>
    <t xml:space="preserve">Lors de l'évaluation des risques professionnels des agents régionaux, il est fortement conseillé d'impliquer l'assistant de prévention dans la démarche. </t>
  </si>
  <si>
    <t>Travail réalisé hors de portée de vue et de voix 
Lingerie isolée du reste des locaux du lycée (autre bâtiment par exemple ou en sous-sol)</t>
  </si>
  <si>
    <t xml:space="preserve">Présence de fenêtre (ouvrants), de ventilation, de climatisation.
Présence de baies vitrées (surface baies vitrées &gt; 50% de la surface totale du local)
Les fenêtres sont-elles équipées de stores ? De volets ? </t>
  </si>
  <si>
    <t>Chutes de plain-pied, heurts, glissades et autres perturbations du mouvement au travail</t>
  </si>
  <si>
    <t>Chutes de hauteur (Objet ou Personne)</t>
  </si>
  <si>
    <t>Biologiques</t>
  </si>
  <si>
    <t>Covid-19</t>
  </si>
  <si>
    <t>Chimiques</t>
  </si>
  <si>
    <t>Electriques</t>
  </si>
  <si>
    <t>Déplacements</t>
  </si>
  <si>
    <t>Pratiques addictives</t>
  </si>
  <si>
    <t>ambiance lumineuse</t>
  </si>
  <si>
    <t>Atmosphères irrespirables</t>
  </si>
  <si>
    <t>Utilisation d'outils (type, maintenance, vérifications…)</t>
  </si>
  <si>
    <t>Utilisation d'outils ou de machines lingeries (fer à repasser, kits de couture, presse à repasser…)</t>
  </si>
  <si>
    <t>Manutention manuelle (poids, fréquence, distance/hauteur, aide à la manutention...)
Gestes répétitifs (cadence, complexité, précision…)
Contraintes gestuelles / Posturales (durée d'expo, types de contraintes, force exercée…)</t>
  </si>
  <si>
    <t>Manutention manuelle (poids, fréquence, distance/hauteur, aide à la manutention...)
Contraintes gestuelles / Posturales (durée d'expo, types de contraintes, force exercée…)</t>
  </si>
  <si>
    <t>Contraintes gestuelles / Posturales (durée d'expo, types de contraintes, force exercée…)</t>
  </si>
  <si>
    <t>Utilisation d'équipements / machines / outils
Travail dans une ambiance sonore contraignante</t>
  </si>
  <si>
    <t>Travail sur machine (type, maintenance, vérifications…)</t>
  </si>
  <si>
    <t>Manipulation de plaques, de grilles chaudes, du transport des liquides chauds, de l'utilisation de friteuse, chauffe-assiettes, etc.
Utilisation d'équipements pouvant provoquer une brulure</t>
  </si>
  <si>
    <t>Utilisation d'agents chimiques dangereux (types, durée…)
Procédés émetteurs (types, durée…)</t>
  </si>
  <si>
    <t>Manutention mécanique (type, sol…)
Choc, écrasement</t>
  </si>
  <si>
    <t>Travail en hauteur (plateforme, échafaudage, toiture,…)
Accès en hauteur (échelles, escabeaux, marche-pied,…)</t>
  </si>
  <si>
    <t>Travail en hauteur (plateforme, échafaudage, toiture,…)
Accès en hauteur (échelles, escabeaux, marche-pied,…)
Chute d'objets...</t>
  </si>
  <si>
    <t>Co activité avec une entreprise extérieure</t>
  </si>
  <si>
    <t xml:space="preserve">Livraison ou intervention d'une entreprise extérieure (plan de prévention)
Protocole de chargement-déchargement </t>
  </si>
  <si>
    <t>Intervention avec risque de contact, direct ou non, avec une pièce nue sous tension
Risque de court-circuit ou arc électrique</t>
  </si>
  <si>
    <t>travaux par point chaud, équipements électriques défectueux, stockage de produits inflammables…</t>
  </si>
  <si>
    <t xml:space="preserve">Présence de produits inflammables (huile de friteuse notamment) dans les locaux de cuisIne. 
Les matériels de lutte contre l'incendie (RIA, extincteurs, couverture anti-feu, etc.) sont-ils facilement accessibles et suffisamment signalés ?  </t>
  </si>
  <si>
    <t>Manutention mécanique (type, sol…)</t>
  </si>
  <si>
    <t>Gestes répétitifs (cadence, complexité, précision...)
Contraintes gestuelles / posturales (durée d'expo, types de contraintes, force exercée...)</t>
  </si>
  <si>
    <t>Éclairage inadapté à l'activité (trop intense, trop faible, éblouissements, reflets…)
Circulation dans une zone sous-éclairée</t>
  </si>
  <si>
    <t>Intervention avec risque de contact, direct ou non, avec une pièce nue sous tension
Electrisation, électrocution</t>
  </si>
  <si>
    <t>Stockage des produits chimiques</t>
  </si>
  <si>
    <t>Incivilités des élèves (graffitis, détérioration des locaux, chewing-gum sous les tables, papiers et détritus au sol…)</t>
  </si>
  <si>
    <t>Manutention manuelle (poids, fréquence, distance/hauteur, aide à la manutention...)
Gestes répétitifs (cadence, complexité, précision...)</t>
  </si>
  <si>
    <t>Manutention manuelle (poids, fréquence, distance/hauteur, aide à la manutention...)
Contraintes gestuelles / posturales (durée d'expo, types de contraintes, force exercée...)</t>
  </si>
  <si>
    <t xml:space="preserve">Balayage, nettoyage des tables, des sols, ramassage des déchets à la pince, déplacement de mobiliers (grands ménages par exemple), etc. </t>
  </si>
  <si>
    <t>Déplacements divers (état du sol, encombrement, éclairage, exiguité des espaces, activités simultanées …)
Sol souillé, gras, mouillé. 
Revêtement de sol dégradé, aspérité, trou, dalle descellée, etc.
Présence de tuyaux d'eau flexibles, des canalisations, dans les zones de passage (petite-plonge, grande plonge, etc.).</t>
  </si>
  <si>
    <t>Utilisation d'outils divers (marteau, scie…)</t>
  </si>
  <si>
    <t>résence simultanée des trois éléments nécessaires à la combustion
- combustible (matériau de construction, bois, essence, papier, carton, chiffon…),
- comburant (oxygène, air…),
- source d’inflammation (étincelle, flamme nue, surface chaude…).</t>
  </si>
  <si>
    <t xml:space="preserve">Heurt ou écrasement au niveau des pieds et du corps, choc, happement par la brosse en rotation lors de l'utilisation d'autolaveuse, monobrosse ou autres équipements. </t>
  </si>
  <si>
    <t xml:space="preserve">Efforts physiques (tirer-pousser de bacs poubelles, chariots d’entretien) </t>
  </si>
  <si>
    <r>
      <rPr>
        <b/>
        <u/>
        <sz val="14"/>
        <rFont val="Arial"/>
        <family val="2"/>
      </rPr>
      <t>Version 1</t>
    </r>
    <r>
      <rPr>
        <u/>
        <sz val="14"/>
        <rFont val="Arial"/>
        <family val="2"/>
      </rPr>
      <t xml:space="preserve"> </t>
    </r>
    <r>
      <rPr>
        <sz val="14"/>
        <rFont val="Arial"/>
        <family val="2"/>
      </rPr>
      <t>: Juin 2023</t>
    </r>
  </si>
  <si>
    <r>
      <rPr>
        <b/>
        <u/>
        <sz val="11"/>
        <color theme="1"/>
        <rFont val="Arial"/>
        <family val="2"/>
      </rPr>
      <t xml:space="preserve">Contact service prévention et santé au travail -  Région Ile-de-France </t>
    </r>
    <r>
      <rPr>
        <sz val="11"/>
        <color theme="1"/>
        <rFont val="Arial"/>
        <family val="2"/>
      </rPr>
      <t>: preventionlycees@iledefrance.fr</t>
    </r>
  </si>
  <si>
    <t>- Ne traite pas dans cette 1ere version des RPS, seuls les risques physiques sont pris en compte (sauf quelques cas génériques)</t>
  </si>
  <si>
    <t xml:space="preserve">Les situations de travail exposées dans cet outil sont à évaluer en fonction des critères de cotation définis par l'établissement (Fréquence / Gravité / Maitrise). </t>
  </si>
  <si>
    <t xml:space="preserve">Chaque ligne de l'onglet doit faire l'objet d'une attention particulière et d'une vérification auprès des agents, en situation de travail réel (évaluation à faire lors de l'activité), grâce à une grille de questionnement (cf onglet grille de questionnement) qui peut être utilisé pour chaque démarche d'évaluation </t>
  </si>
  <si>
    <t>Pour le métier ou la situation de travail concernée :</t>
  </si>
  <si>
    <t>1/</t>
  </si>
  <si>
    <t>Quelle est plus précisemment la situation à risque identifiée ?</t>
  </si>
  <si>
    <t>Contraintes identifiées</t>
  </si>
  <si>
    <t>2/</t>
  </si>
  <si>
    <t xml:space="preserve">3/ </t>
  </si>
  <si>
    <t>L'agent / l'équipe est-elle concernée par le risque identifié ?</t>
  </si>
  <si>
    <t>4/</t>
  </si>
  <si>
    <t>La configuration batimentaire de l'établissement (cf onglet spécif établissement) a-t-elle un impact sur l'évaluation du risque étudié ?</t>
  </si>
  <si>
    <t xml:space="preserve">5/ </t>
  </si>
  <si>
    <t>Y a-t-il d'autres situations de travail générant des risques qui ne serait pas présente dans le référentiel proposé ?</t>
  </si>
  <si>
    <t>6/</t>
  </si>
  <si>
    <t xml:space="preserve"> En fonction de la méthodologie retenue pour la cotation des risques dans le cadre du DUERP, quelle cotation en terme de fréquence, de gravité potentielle, de niveau de maitrise ?</t>
  </si>
  <si>
    <t>Afin de réaliser l'évaluation des risques, il convient ensuite d'appliquer les critères de cotations qui sont propre à l'établissement.</t>
  </si>
  <si>
    <t xml:space="preserve">7/ </t>
  </si>
  <si>
    <t>Quelles mesures complémentaires de prévention mettre en œuvre pour limiter la fréquence, la gravité ou augmenter la maitrise ?</t>
  </si>
  <si>
    <t>La configuration/utilisation des espaces extérieurs à l'établissement (cf onglet spécif espaces extérieurs) a-t-elle un impact sur l'évaluation du risque étudié ?</t>
  </si>
  <si>
    <t>autres risques (à compléter en fonction de l'analyse propre à l'établissement</t>
  </si>
  <si>
    <t>Analyse propre à l'EPLE</t>
  </si>
  <si>
    <t>ex d'éléments à étudier / Description de la situation à risque</t>
  </si>
  <si>
    <t>autres risques (à compléter en fonction de l'analyse propre à l'établissement)</t>
  </si>
  <si>
    <t>Autres spécificités (à compléter en fonction de l'analyse propre à l'établissement) :</t>
  </si>
  <si>
    <t xml:space="preserve">Réalisation des tâches d'entretien seul dans les locaux entre 6h30 et 8h </t>
  </si>
  <si>
    <t>Conduite d’un véhicule en dehors du périmètre de l'établissement (transport de documents, récupération de matériaux ou matériels divers en magasins, etc.)</t>
  </si>
  <si>
    <t xml:space="preserve">Véhicules de service entretenus (entretien, révisions, réparations)
Vérification auprès des agents qu'ils disposent du permis de conduire
Mise en œuvre d'une procédure à suivre en cas d'accident 
Sensiblisation des agents au risque routier </t>
  </si>
  <si>
    <r>
      <rPr>
        <sz val="28"/>
        <color theme="1"/>
        <rFont val="Arial"/>
        <family val="2"/>
      </rPr>
      <t xml:space="preserve">Référentiel des risques métiers des agents lycées 
</t>
    </r>
    <r>
      <rPr>
        <sz val="20"/>
        <color theme="1"/>
        <rFont val="Arial"/>
        <family val="2"/>
      </rPr>
      <t xml:space="preserve">Outil d'aide à l'évaluation des  
Risques Professionnels
</t>
    </r>
    <r>
      <rPr>
        <sz val="14"/>
        <color theme="1"/>
        <rFont val="Arial"/>
        <family val="2"/>
      </rPr>
      <t>Aide à l'élaboration du Document Unique d'évaluation des risques professionnels des EPLE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</si>
</sst>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0" x14ac:knownFonts="1">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0"/>
      <name val="Calibri"/>
      <family val="2"/>
      <scheme val="minor"/>
    </font>
    <font>
      <sz val="11"/>
      <color theme="1"/>
      <name val="Calibri"/>
      <family val="2"/>
      <scheme val="minor"/>
    </font>
    <font>
      <i/>
      <sz val="10"/>
      <name val="Calibri"/>
      <family val="2"/>
      <scheme val="minor"/>
    </font>
    <font>
      <b/>
      <sz val="10"/>
      <name val="Calibri"/>
      <family val="2"/>
      <scheme val="minor"/>
    </font>
    <font>
      <sz val="11"/>
      <color rgb="FF000000"/>
      <name val="Calibri"/>
      <family val="2"/>
      <scheme val="minor"/>
    </font>
    <font>
      <sz val="11"/>
      <name val="Calibri"/>
      <family val="2"/>
      <scheme val="minor"/>
    </font>
    <font>
      <sz val="8"/>
      <name val="Calibri"/>
      <family val="2"/>
      <scheme val="minor"/>
    </font>
    <font>
      <sz val="18"/>
      <color theme="1"/>
      <name val="Arial"/>
      <family val="2"/>
    </font>
    <font>
      <sz val="28"/>
      <color theme="1"/>
      <name val="Arial"/>
      <family val="2"/>
    </font>
    <font>
      <sz val="14"/>
      <color theme="1"/>
      <name val="Arial"/>
      <family val="2"/>
    </font>
    <font>
      <sz val="11"/>
      <color theme="1"/>
      <name val="Arial"/>
      <family val="2"/>
    </font>
    <font>
      <u/>
      <sz val="14"/>
      <name val="Arial"/>
      <family val="2"/>
    </font>
    <font>
      <sz val="14"/>
      <name val="Arial"/>
      <family val="2"/>
    </font>
    <font>
      <i/>
      <sz val="10"/>
      <name val="Arial"/>
      <family val="2"/>
    </font>
    <font>
      <b/>
      <sz val="10"/>
      <name val="Arial"/>
      <family val="2"/>
    </font>
    <font>
      <b/>
      <sz val="16"/>
      <color theme="1"/>
      <name val="Calibri"/>
      <family val="2"/>
      <scheme val="minor"/>
    </font>
    <font>
      <b/>
      <u/>
      <sz val="11"/>
      <color theme="1"/>
      <name val="Calibri"/>
      <family val="2"/>
      <scheme val="minor"/>
    </font>
    <font>
      <b/>
      <sz val="12"/>
      <color theme="1"/>
      <name val="Calibri"/>
      <family val="2"/>
      <scheme val="minor"/>
    </font>
    <font>
      <b/>
      <u/>
      <sz val="14"/>
      <name val="Arial"/>
      <family val="2"/>
    </font>
    <font>
      <b/>
      <u/>
      <sz val="11"/>
      <color theme="1"/>
      <name val="Arial"/>
      <family val="2"/>
    </font>
    <font>
      <sz val="12"/>
      <color theme="1"/>
      <name val="Calibri"/>
      <family val="2"/>
      <scheme val="minor"/>
    </font>
    <font>
      <sz val="10"/>
      <color theme="0" tint="-0.249977111117893"/>
      <name val="Calibri"/>
      <family val="2"/>
      <scheme val="minor"/>
    </font>
    <font>
      <sz val="11"/>
      <color theme="0" tint="-0.249977111117893"/>
      <name val="Calibri"/>
      <family val="2"/>
      <scheme val="minor"/>
    </font>
    <font>
      <sz val="20"/>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98">
    <xf numFmtId="0" fontId="0" fillId="0" borderId="0" xfId="0"/>
    <xf numFmtId="0" fontId="2" fillId="0" borderId="0" xfId="0" applyFont="1" applyAlignment="1">
      <alignment horizontal="center" vertical="center"/>
    </xf>
    <xf numFmtId="0" fontId="1" fillId="2" borderId="4" xfId="0" applyFont="1" applyFill="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3" fillId="0" borderId="4" xfId="0" applyFont="1" applyBorder="1" applyAlignment="1">
      <alignment horizontal="center" vertical="center" wrapText="1" shrinkToFit="1"/>
    </xf>
    <xf numFmtId="0" fontId="1" fillId="0" borderId="0" xfId="0" applyFont="1" applyAlignment="1">
      <alignment horizontal="center"/>
    </xf>
    <xf numFmtId="2" fontId="1" fillId="2" borderId="4" xfId="0" applyNumberFormat="1" applyFont="1" applyFill="1" applyBorder="1" applyAlignment="1">
      <alignment horizontal="center" vertical="center" wrapText="1"/>
    </xf>
    <xf numFmtId="0" fontId="0" fillId="0" borderId="0" xfId="0" applyAlignment="1">
      <alignment horizontal="left"/>
    </xf>
    <xf numFmtId="0" fontId="6" fillId="0" borderId="4" xfId="0" applyFont="1" applyBorder="1" applyAlignment="1">
      <alignment horizontal="center" vertical="center" wrapText="1" shrinkToFit="1"/>
    </xf>
    <xf numFmtId="164" fontId="1" fillId="2" borderId="4" xfId="1" applyNumberFormat="1"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quotePrefix="1" applyAlignment="1">
      <alignment horizontal="center" vertical="center" wrapText="1"/>
    </xf>
    <xf numFmtId="0" fontId="3" fillId="0" borderId="0" xfId="0" applyFont="1" applyAlignment="1">
      <alignment horizontal="center" vertical="center"/>
    </xf>
    <xf numFmtId="2" fontId="3" fillId="0" borderId="0" xfId="0" applyNumberFormat="1" applyFont="1" applyAlignment="1">
      <alignment horizontal="center" vertical="center"/>
    </xf>
    <xf numFmtId="0" fontId="2" fillId="0" borderId="0" xfId="0" applyFont="1" applyAlignment="1">
      <alignment horizontal="left" vertical="center"/>
    </xf>
    <xf numFmtId="164" fontId="3" fillId="0" borderId="0" xfId="1" applyNumberFormat="1" applyFont="1" applyAlignment="1">
      <alignment horizontal="center" vertical="center"/>
    </xf>
    <xf numFmtId="0" fontId="3" fillId="0" borderId="0" xfId="0" applyFont="1" applyAlignment="1">
      <alignment horizontal="center" vertical="center" wrapText="1"/>
    </xf>
    <xf numFmtId="164" fontId="3" fillId="0" borderId="4" xfId="1" applyNumberFormat="1" applyFont="1" applyBorder="1" applyAlignment="1">
      <alignment horizontal="center" vertical="center" wrapText="1" shrinkToFit="1"/>
    </xf>
    <xf numFmtId="1" fontId="6" fillId="2" borderId="4" xfId="0" applyNumberFormat="1"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1" fontId="3" fillId="2" borderId="4" xfId="0" applyNumberFormat="1" applyFont="1" applyFill="1" applyBorder="1" applyAlignment="1">
      <alignment horizontal="center" vertical="center" wrapText="1" shrinkToFit="1"/>
    </xf>
    <xf numFmtId="164" fontId="3" fillId="0" borderId="0" xfId="1" applyNumberFormat="1" applyFont="1" applyAlignment="1">
      <alignment horizontal="left" vertical="center"/>
    </xf>
    <xf numFmtId="0" fontId="3" fillId="0" borderId="0" xfId="0" applyFont="1" applyAlignment="1">
      <alignment horizontal="left" vertical="center" wrapText="1"/>
    </xf>
    <xf numFmtId="164" fontId="3" fillId="0" borderId="4" xfId="1" applyNumberFormat="1" applyFont="1" applyBorder="1" applyAlignment="1">
      <alignment horizontal="left" vertical="center" wrapText="1" shrinkToFit="1"/>
    </xf>
    <xf numFmtId="0" fontId="6" fillId="0" borderId="4"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0" xfId="0" applyFont="1" applyAlignment="1">
      <alignment horizontal="left" vertical="center" wrapText="1" shrinkToFit="1"/>
    </xf>
    <xf numFmtId="1" fontId="6" fillId="0" borderId="4" xfId="0" applyNumberFormat="1" applyFont="1" applyBorder="1" applyAlignment="1">
      <alignment horizontal="center" vertical="center" wrapText="1" shrinkToFit="1"/>
    </xf>
    <xf numFmtId="164" fontId="1" fillId="2" borderId="4" xfId="2" applyNumberFormat="1" applyFont="1" applyFill="1" applyBorder="1" applyAlignment="1">
      <alignment horizontal="center" vertical="center" wrapText="1"/>
    </xf>
    <xf numFmtId="0" fontId="10" fillId="0" borderId="4" xfId="0" applyFont="1" applyBorder="1" applyAlignment="1">
      <alignment horizontal="left" vertical="center" wrapText="1"/>
    </xf>
    <xf numFmtId="0" fontId="11" fillId="0" borderId="4" xfId="0" applyFont="1" applyBorder="1" applyAlignment="1">
      <alignment horizontal="center" vertical="center" wrapText="1" shrinkToFit="1"/>
    </xf>
    <xf numFmtId="0" fontId="0" fillId="0" borderId="4" xfId="0" applyBorder="1" applyAlignment="1">
      <alignment horizontal="center" vertical="center" wrapText="1"/>
    </xf>
    <xf numFmtId="0" fontId="1" fillId="5" borderId="0" xfId="0" applyFont="1" applyFill="1" applyAlignment="1">
      <alignment horizontal="center" vertical="center"/>
    </xf>
    <xf numFmtId="164" fontId="1" fillId="0" borderId="4" xfId="2"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1" fillId="0" borderId="4" xfId="0" applyFont="1" applyBorder="1" applyAlignment="1">
      <alignment horizontal="left" vertical="center" wrapText="1" shrinkToFit="1"/>
    </xf>
    <xf numFmtId="0" fontId="10" fillId="0" borderId="4" xfId="0" applyFont="1" applyBorder="1" applyAlignment="1">
      <alignment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wrapText="1"/>
    </xf>
    <xf numFmtId="0" fontId="0" fillId="0" borderId="4" xfId="0" applyBorder="1" applyAlignment="1">
      <alignment wrapText="1"/>
    </xf>
    <xf numFmtId="0" fontId="11" fillId="0" borderId="4" xfId="0" applyFont="1" applyBorder="1" applyAlignment="1">
      <alignment horizontal="left" vertical="top" wrapText="1" shrinkToFit="1"/>
    </xf>
    <xf numFmtId="0" fontId="0" fillId="0" borderId="4" xfId="0" applyBorder="1" applyAlignment="1">
      <alignment horizontal="center" vertical="center"/>
    </xf>
    <xf numFmtId="0" fontId="0" fillId="0" borderId="4" xfId="0" applyBorder="1"/>
    <xf numFmtId="0" fontId="1" fillId="0" borderId="4" xfId="0" applyFont="1" applyBorder="1" applyAlignment="1">
      <alignment vertical="center" wrapText="1"/>
    </xf>
    <xf numFmtId="0" fontId="11" fillId="0" borderId="4" xfId="0" applyFont="1" applyBorder="1" applyAlignment="1">
      <alignment vertical="top" wrapText="1" shrinkToFit="1"/>
    </xf>
    <xf numFmtId="0" fontId="0" fillId="0" borderId="0" xfId="0" applyAlignment="1">
      <alignment horizontal="center" vertical="center"/>
    </xf>
    <xf numFmtId="0" fontId="0" fillId="0" borderId="4" xfId="0" applyFill="1" applyBorder="1" applyAlignment="1">
      <alignment wrapText="1"/>
    </xf>
    <xf numFmtId="0" fontId="0" fillId="0" borderId="4" xfId="0" applyFill="1" applyBorder="1" applyAlignment="1">
      <alignment vertical="center" wrapText="1"/>
    </xf>
    <xf numFmtId="0" fontId="16" fillId="0" borderId="0" xfId="0" applyFont="1"/>
    <xf numFmtId="0" fontId="19" fillId="0" borderId="0" xfId="0" applyFont="1"/>
    <xf numFmtId="17" fontId="20" fillId="0" borderId="0" xfId="0" applyNumberFormat="1" applyFont="1" applyAlignment="1">
      <alignment horizontal="left"/>
    </xf>
    <xf numFmtId="17" fontId="16" fillId="0" borderId="0" xfId="0" applyNumberFormat="1" applyFont="1"/>
    <xf numFmtId="0" fontId="20" fillId="0" borderId="0" xfId="0" applyFont="1"/>
    <xf numFmtId="0" fontId="0" fillId="0" borderId="0" xfId="0" quotePrefix="1" applyAlignment="1"/>
    <xf numFmtId="0" fontId="0" fillId="0" borderId="0" xfId="0" quotePrefix="1"/>
    <xf numFmtId="0" fontId="22" fillId="0" borderId="0" xfId="0" quotePrefix="1" applyFont="1" applyAlignment="1"/>
    <xf numFmtId="0" fontId="22" fillId="0" borderId="0" xfId="0" applyFont="1"/>
    <xf numFmtId="0" fontId="0" fillId="0" borderId="0" xfId="0" quotePrefix="1" applyFont="1"/>
    <xf numFmtId="0" fontId="0" fillId="2" borderId="2" xfId="0" applyFill="1" applyBorder="1" applyAlignment="1">
      <alignment horizontal="left"/>
    </xf>
    <xf numFmtId="0" fontId="0" fillId="2" borderId="2" xfId="0" applyFill="1" applyBorder="1"/>
    <xf numFmtId="0" fontId="0" fillId="2" borderId="3" xfId="0" applyFill="1" applyBorder="1"/>
    <xf numFmtId="0" fontId="23" fillId="2" borderId="1" xfId="0" applyFont="1" applyFill="1" applyBorder="1"/>
    <xf numFmtId="0" fontId="11" fillId="0" borderId="4" xfId="0" applyNumberFormat="1" applyFont="1" applyBorder="1" applyAlignment="1">
      <alignment horizontal="center" vertical="center" wrapText="1" shrinkToFit="1"/>
    </xf>
    <xf numFmtId="0" fontId="0" fillId="0" borderId="0" xfId="0" applyAlignment="1">
      <alignment horizontal="left" vertical="center"/>
    </xf>
    <xf numFmtId="0" fontId="3" fillId="0" borderId="0" xfId="0" applyFont="1" applyAlignment="1">
      <alignment horizontal="right" vertical="center"/>
    </xf>
    <xf numFmtId="0" fontId="26" fillId="0" borderId="0" xfId="0" applyFont="1" applyAlignment="1">
      <alignment horizontal="left" vertical="center" wrapText="1"/>
    </xf>
    <xf numFmtId="0" fontId="3" fillId="0" borderId="0" xfId="0" applyFont="1" applyAlignment="1">
      <alignment horizontal="right" vertical="center" wrapText="1"/>
    </xf>
    <xf numFmtId="0" fontId="5" fillId="0" borderId="0" xfId="0" applyFont="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xf>
    <xf numFmtId="0" fontId="27"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2" xfId="0" applyFont="1" applyFill="1" applyBorder="1" applyAlignment="1">
      <alignment horizontal="center" vertical="center"/>
    </xf>
    <xf numFmtId="0" fontId="17" fillId="0" borderId="0" xfId="0" applyFont="1"/>
    <xf numFmtId="0" fontId="21" fillId="6" borderId="4" xfId="0" applyFont="1" applyFill="1" applyBorder="1" applyAlignment="1">
      <alignment horizontal="center"/>
    </xf>
    <xf numFmtId="0" fontId="0" fillId="3" borderId="0" xfId="0" applyFill="1" applyAlignment="1">
      <alignment horizontal="center" vertical="center" wrapText="1"/>
    </xf>
    <xf numFmtId="0" fontId="0" fillId="4" borderId="0" xfId="0" applyFill="1" applyAlignment="1">
      <alignment horizontal="center" vertical="center" wrapText="1"/>
    </xf>
    <xf numFmtId="0" fontId="5" fillId="0" borderId="0" xfId="0" applyFont="1" applyAlignment="1">
      <alignment horizontal="left"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2" fontId="4" fillId="2" borderId="1" xfId="0" applyNumberFormat="1" applyFont="1" applyFill="1" applyBorder="1" applyAlignment="1">
      <alignment horizontal="left" vertical="center"/>
    </xf>
    <xf numFmtId="2" fontId="4" fillId="2" borderId="2" xfId="0" applyNumberFormat="1" applyFont="1" applyFill="1" applyBorder="1" applyAlignment="1">
      <alignment horizontal="left" vertical="center"/>
    </xf>
    <xf numFmtId="2" fontId="4" fillId="2" borderId="3" xfId="0" applyNumberFormat="1" applyFont="1" applyFill="1" applyBorder="1" applyAlignment="1">
      <alignment horizontal="left" vertical="center"/>
    </xf>
  </cellXfs>
  <cellStyles count="5">
    <cellStyle name="Milliers" xfId="1" builtinId="3"/>
    <cellStyle name="Milliers 2" xfId="2" xr:uid="{F81705BD-AD9A-4574-9166-096897D981CF}"/>
    <cellStyle name="Milliers 2 2" xfId="4" xr:uid="{16693950-C114-45D7-B4B6-EEAB3940A26C}"/>
    <cellStyle name="Milliers 3" xfId="3" xr:uid="{C7943EA4-FCEF-4B55-90E0-4BE031D6B8A2}"/>
    <cellStyle name="Normal" xfId="0" builtinId="0"/>
  </cellStyles>
  <dxfs count="12">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s>
  <tableStyles count="0" defaultTableStyle="TableStyleMedium9" defaultPivotStyle="PivotStyleLight16"/>
  <colors>
    <mruColors>
      <color rgb="FFDE92B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587375</xdr:colOff>
      <xdr:row>6</xdr:row>
      <xdr:rowOff>51858</xdr:rowOff>
    </xdr:to>
    <xdr:pic>
      <xdr:nvPicPr>
        <xdr:cNvPr id="3" name="Image 2" descr="Une image contenant texte, Police, logo, Graphique&#10;&#10;Description générée automatiquement">
          <a:extLst>
            <a:ext uri="{FF2B5EF4-FFF2-40B4-BE49-F238E27FC236}">
              <a16:creationId xmlns:a16="http://schemas.microsoft.com/office/drawing/2014/main" id="{9986D4FB-5D48-EADD-AA95-0CE26268CB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9833"/>
          <a:ext cx="2111375" cy="771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13821</xdr:rowOff>
    </xdr:from>
    <xdr:to>
      <xdr:col>0</xdr:col>
      <xdr:colOff>2070480</xdr:colOff>
      <xdr:row>4</xdr:row>
      <xdr:rowOff>2242</xdr:rowOff>
    </xdr:to>
    <xdr:pic>
      <xdr:nvPicPr>
        <xdr:cNvPr id="3" name="Image 2">
          <a:extLst>
            <a:ext uri="{FF2B5EF4-FFF2-40B4-BE49-F238E27FC236}">
              <a16:creationId xmlns:a16="http://schemas.microsoft.com/office/drawing/2014/main" id="{91A86F2C-02AD-4D27-934F-D2B00E81E5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9096"/>
          <a:ext cx="2067305" cy="499596"/>
        </a:xfrm>
        <a:prstGeom prst="rect">
          <a:avLst/>
        </a:prstGeom>
        <a:noFill/>
      </xdr:spPr>
    </xdr:pic>
    <xdr:clientData/>
  </xdr:twoCellAnchor>
  <xdr:twoCellAnchor>
    <xdr:from>
      <xdr:col>0</xdr:col>
      <xdr:colOff>1238251</xdr:colOff>
      <xdr:row>1</xdr:row>
      <xdr:rowOff>178593</xdr:rowOff>
    </xdr:from>
    <xdr:to>
      <xdr:col>5</xdr:col>
      <xdr:colOff>496093</xdr:colOff>
      <xdr:row>4</xdr:row>
      <xdr:rowOff>47622</xdr:rowOff>
    </xdr:to>
    <xdr:sp macro="" textlink="">
      <xdr:nvSpPr>
        <xdr:cNvPr id="2" name="ZoneTexte 1">
          <a:extLst>
            <a:ext uri="{FF2B5EF4-FFF2-40B4-BE49-F238E27FC236}">
              <a16:creationId xmlns:a16="http://schemas.microsoft.com/office/drawing/2014/main" id="{89216D1A-32EC-4798-A4F5-7DE8345E8F5B}"/>
            </a:ext>
          </a:extLst>
        </xdr:cNvPr>
        <xdr:cNvSpPr txBox="1"/>
      </xdr:nvSpPr>
      <xdr:spPr>
        <a:xfrm>
          <a:off x="1238251" y="476249"/>
          <a:ext cx="12140405" cy="39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 - Référentiel des risques métiers agents lycées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156883</xdr:colOff>
      <xdr:row>1</xdr:row>
      <xdr:rowOff>13821</xdr:rowOff>
    </xdr:from>
    <xdr:to>
      <xdr:col>1</xdr:col>
      <xdr:colOff>1919388</xdr:colOff>
      <xdr:row>3</xdr:row>
      <xdr:rowOff>157817</xdr:rowOff>
    </xdr:to>
    <xdr:pic>
      <xdr:nvPicPr>
        <xdr:cNvPr id="3" name="Image 2">
          <a:extLst>
            <a:ext uri="{FF2B5EF4-FFF2-40B4-BE49-F238E27FC236}">
              <a16:creationId xmlns:a16="http://schemas.microsoft.com/office/drawing/2014/main" id="{189EE9D2-810F-4A57-AE51-02B459872C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9096"/>
          <a:ext cx="2067305" cy="499596"/>
        </a:xfrm>
        <a:prstGeom prst="rect">
          <a:avLst/>
        </a:prstGeom>
        <a:noFill/>
      </xdr:spPr>
    </xdr:pic>
    <xdr:clientData/>
  </xdr:twoCellAnchor>
  <xdr:twoCellAnchor>
    <xdr:from>
      <xdr:col>1</xdr:col>
      <xdr:colOff>952500</xdr:colOff>
      <xdr:row>1</xdr:row>
      <xdr:rowOff>107157</xdr:rowOff>
    </xdr:from>
    <xdr:to>
      <xdr:col>8</xdr:col>
      <xdr:colOff>138905</xdr:colOff>
      <xdr:row>3</xdr:row>
      <xdr:rowOff>142873</xdr:rowOff>
    </xdr:to>
    <xdr:sp macro="" textlink="">
      <xdr:nvSpPr>
        <xdr:cNvPr id="2" name="ZoneTexte 1">
          <a:extLst>
            <a:ext uri="{FF2B5EF4-FFF2-40B4-BE49-F238E27FC236}">
              <a16:creationId xmlns:a16="http://schemas.microsoft.com/office/drawing/2014/main" id="{40BCD92C-1648-4628-81F0-BB92D47C8D11}"/>
            </a:ext>
          </a:extLst>
        </xdr:cNvPr>
        <xdr:cNvSpPr txBox="1"/>
      </xdr:nvSpPr>
      <xdr:spPr>
        <a:xfrm>
          <a:off x="1262063" y="404813"/>
          <a:ext cx="12140405" cy="39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 - Référentiel des risques métiers agents lycées</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156883</xdr:colOff>
      <xdr:row>1</xdr:row>
      <xdr:rowOff>13821</xdr:rowOff>
    </xdr:from>
    <xdr:to>
      <xdr:col>1</xdr:col>
      <xdr:colOff>1919388</xdr:colOff>
      <xdr:row>4</xdr:row>
      <xdr:rowOff>655</xdr:rowOff>
    </xdr:to>
    <xdr:pic>
      <xdr:nvPicPr>
        <xdr:cNvPr id="3" name="Image 2">
          <a:extLst>
            <a:ext uri="{FF2B5EF4-FFF2-40B4-BE49-F238E27FC236}">
              <a16:creationId xmlns:a16="http://schemas.microsoft.com/office/drawing/2014/main" id="{7DFE67DF-B634-4E08-9E99-A26352FDF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9096"/>
          <a:ext cx="2067305" cy="499596"/>
        </a:xfrm>
        <a:prstGeom prst="rect">
          <a:avLst/>
        </a:prstGeom>
        <a:noFill/>
      </xdr:spPr>
    </xdr:pic>
    <xdr:clientData/>
  </xdr:twoCellAnchor>
  <xdr:twoCellAnchor>
    <xdr:from>
      <xdr:col>1</xdr:col>
      <xdr:colOff>869156</xdr:colOff>
      <xdr:row>1</xdr:row>
      <xdr:rowOff>95251</xdr:rowOff>
    </xdr:from>
    <xdr:to>
      <xdr:col>8</xdr:col>
      <xdr:colOff>55561</xdr:colOff>
      <xdr:row>3</xdr:row>
      <xdr:rowOff>130967</xdr:rowOff>
    </xdr:to>
    <xdr:sp macro="" textlink="">
      <xdr:nvSpPr>
        <xdr:cNvPr id="2" name="ZoneTexte 1">
          <a:extLst>
            <a:ext uri="{FF2B5EF4-FFF2-40B4-BE49-F238E27FC236}">
              <a16:creationId xmlns:a16="http://schemas.microsoft.com/office/drawing/2014/main" id="{2E30FD98-9A2E-414F-9B9B-F39DF364703F}"/>
            </a:ext>
          </a:extLst>
        </xdr:cNvPr>
        <xdr:cNvSpPr txBox="1"/>
      </xdr:nvSpPr>
      <xdr:spPr>
        <a:xfrm>
          <a:off x="1178719" y="392907"/>
          <a:ext cx="12140405" cy="39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 - Référentiel des risques métiers agents lycées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642055</xdr:colOff>
      <xdr:row>56</xdr:row>
      <xdr:rowOff>115910</xdr:rowOff>
    </xdr:from>
    <xdr:to>
      <xdr:col>7</xdr:col>
      <xdr:colOff>1072445</xdr:colOff>
      <xdr:row>76</xdr:row>
      <xdr:rowOff>138950</xdr:rowOff>
    </xdr:to>
    <xdr:pic>
      <xdr:nvPicPr>
        <xdr:cNvPr id="54" name="Image 53">
          <a:extLst>
            <a:ext uri="{FF2B5EF4-FFF2-40B4-BE49-F238E27FC236}">
              <a16:creationId xmlns:a16="http://schemas.microsoft.com/office/drawing/2014/main" id="{3A471084-348C-F54F-1401-381CBC832968}"/>
            </a:ext>
          </a:extLst>
        </xdr:cNvPr>
        <xdr:cNvPicPr>
          <a:picLocks noChangeAspect="1"/>
        </xdr:cNvPicPr>
      </xdr:nvPicPr>
      <xdr:blipFill>
        <a:blip xmlns:r="http://schemas.openxmlformats.org/officeDocument/2006/relationships" r:embed="rId1"/>
        <a:stretch>
          <a:fillRect/>
        </a:stretch>
      </xdr:blipFill>
      <xdr:spPr>
        <a:xfrm>
          <a:off x="642055" y="10177132"/>
          <a:ext cx="9059334" cy="3691929"/>
        </a:xfrm>
        <a:prstGeom prst="rect">
          <a:avLst/>
        </a:prstGeom>
      </xdr:spPr>
    </xdr:pic>
    <xdr:clientData/>
  </xdr:twoCellAnchor>
  <xdr:twoCellAnchor editAs="oneCell">
    <xdr:from>
      <xdr:col>0</xdr:col>
      <xdr:colOff>515056</xdr:colOff>
      <xdr:row>20</xdr:row>
      <xdr:rowOff>92988</xdr:rowOff>
    </xdr:from>
    <xdr:to>
      <xdr:col>7</xdr:col>
      <xdr:colOff>856658</xdr:colOff>
      <xdr:row>38</xdr:row>
      <xdr:rowOff>150943</xdr:rowOff>
    </xdr:to>
    <xdr:pic>
      <xdr:nvPicPr>
        <xdr:cNvPr id="8" name="Image 7">
          <a:extLst>
            <a:ext uri="{FF2B5EF4-FFF2-40B4-BE49-F238E27FC236}">
              <a16:creationId xmlns:a16="http://schemas.microsoft.com/office/drawing/2014/main" id="{AFFEA583-E801-EF1A-0A1E-FCF958EC4978}"/>
            </a:ext>
          </a:extLst>
        </xdr:cNvPr>
        <xdr:cNvPicPr>
          <a:picLocks noChangeAspect="1"/>
        </xdr:cNvPicPr>
      </xdr:nvPicPr>
      <xdr:blipFill>
        <a:blip xmlns:r="http://schemas.openxmlformats.org/officeDocument/2006/relationships" r:embed="rId2"/>
        <a:stretch>
          <a:fillRect/>
        </a:stretch>
      </xdr:blipFill>
      <xdr:spPr>
        <a:xfrm>
          <a:off x="515056" y="3656044"/>
          <a:ext cx="8970546" cy="3359955"/>
        </a:xfrm>
        <a:prstGeom prst="rect">
          <a:avLst/>
        </a:prstGeom>
      </xdr:spPr>
    </xdr:pic>
    <xdr:clientData/>
  </xdr:twoCellAnchor>
  <xdr:twoCellAnchor>
    <xdr:from>
      <xdr:col>2</xdr:col>
      <xdr:colOff>600075</xdr:colOff>
      <xdr:row>0</xdr:row>
      <xdr:rowOff>114300</xdr:rowOff>
    </xdr:from>
    <xdr:to>
      <xdr:col>8</xdr:col>
      <xdr:colOff>0</xdr:colOff>
      <xdr:row>2</xdr:row>
      <xdr:rowOff>29633</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571625" y="114300"/>
          <a:ext cx="5924550"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400" b="1"/>
        </a:p>
      </xdr:txBody>
    </xdr:sp>
    <xdr:clientData/>
  </xdr:twoCellAnchor>
  <xdr:twoCellAnchor editAs="oneCell">
    <xdr:from>
      <xdr:col>0</xdr:col>
      <xdr:colOff>63501</xdr:colOff>
      <xdr:row>0</xdr:row>
      <xdr:rowOff>120650</xdr:rowOff>
    </xdr:from>
    <xdr:to>
      <xdr:col>2</xdr:col>
      <xdr:colOff>606426</xdr:colOff>
      <xdr:row>2</xdr:row>
      <xdr:rowOff>92396</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1" y="120650"/>
          <a:ext cx="1511300" cy="343221"/>
        </a:xfrm>
        <a:prstGeom prst="rect">
          <a:avLst/>
        </a:prstGeom>
        <a:noFill/>
      </xdr:spPr>
    </xdr:pic>
    <xdr:clientData/>
  </xdr:twoCellAnchor>
  <xdr:twoCellAnchor>
    <xdr:from>
      <xdr:col>5</xdr:col>
      <xdr:colOff>522111</xdr:colOff>
      <xdr:row>37</xdr:row>
      <xdr:rowOff>23988</xdr:rowOff>
    </xdr:from>
    <xdr:to>
      <xdr:col>5</xdr:col>
      <xdr:colOff>1801861</xdr:colOff>
      <xdr:row>39</xdr:row>
      <xdr:rowOff>35279</xdr:rowOff>
    </xdr:to>
    <xdr:sp macro="" textlink="">
      <xdr:nvSpPr>
        <xdr:cNvPr id="4" name="Ellipse 3">
          <a:extLst>
            <a:ext uri="{FF2B5EF4-FFF2-40B4-BE49-F238E27FC236}">
              <a16:creationId xmlns:a16="http://schemas.microsoft.com/office/drawing/2014/main" id="{6A33AD27-AB74-798F-0B98-F4858D43B076}"/>
            </a:ext>
          </a:extLst>
        </xdr:cNvPr>
        <xdr:cNvSpPr/>
      </xdr:nvSpPr>
      <xdr:spPr>
        <a:xfrm>
          <a:off x="4988278" y="6705599"/>
          <a:ext cx="1279750" cy="378180"/>
        </a:xfrm>
        <a:prstGeom prst="ellipse">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164042</xdr:colOff>
      <xdr:row>38</xdr:row>
      <xdr:rowOff>163340</xdr:rowOff>
    </xdr:from>
    <xdr:to>
      <xdr:col>5</xdr:col>
      <xdr:colOff>709526</xdr:colOff>
      <xdr:row>40</xdr:row>
      <xdr:rowOff>153732</xdr:rowOff>
    </xdr:to>
    <xdr:cxnSp macro="">
      <xdr:nvCxnSpPr>
        <xdr:cNvPr id="7" name="Connecteur droit avec flèche 6">
          <a:extLst>
            <a:ext uri="{FF2B5EF4-FFF2-40B4-BE49-F238E27FC236}">
              <a16:creationId xmlns:a16="http://schemas.microsoft.com/office/drawing/2014/main" id="{7B07850F-3E74-09DB-D88E-84A31FA8D005}"/>
            </a:ext>
          </a:extLst>
        </xdr:cNvPr>
        <xdr:cNvCxnSpPr>
          <a:stCxn id="11" idx="3"/>
          <a:endCxn id="4" idx="3"/>
        </xdr:cNvCxnSpPr>
      </xdr:nvCxnSpPr>
      <xdr:spPr>
        <a:xfrm flipV="1">
          <a:off x="4630209" y="7028396"/>
          <a:ext cx="545484" cy="357280"/>
        </a:xfrm>
        <a:prstGeom prst="straightConnector1">
          <a:avLst/>
        </a:prstGeom>
        <a:ln w="539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550525</xdr:colOff>
      <xdr:row>39</xdr:row>
      <xdr:rowOff>115199</xdr:rowOff>
    </xdr:from>
    <xdr:to>
      <xdr:col>5</xdr:col>
      <xdr:colOff>164042</xdr:colOff>
      <xdr:row>42</xdr:row>
      <xdr:rowOff>8820</xdr:rowOff>
    </xdr:to>
    <xdr:sp macro="" textlink="">
      <xdr:nvSpPr>
        <xdr:cNvPr id="11" name="ZoneTexte 10">
          <a:extLst>
            <a:ext uri="{FF2B5EF4-FFF2-40B4-BE49-F238E27FC236}">
              <a16:creationId xmlns:a16="http://schemas.microsoft.com/office/drawing/2014/main" id="{633DC11C-3328-57AB-5948-154FF608613D}"/>
            </a:ext>
          </a:extLst>
        </xdr:cNvPr>
        <xdr:cNvSpPr txBox="1"/>
      </xdr:nvSpPr>
      <xdr:spPr>
        <a:xfrm>
          <a:off x="1580636" y="7163699"/>
          <a:ext cx="3049573" cy="443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Sélection de l'onglet</a:t>
          </a:r>
          <a:r>
            <a:rPr lang="fr-FR" sz="1100" baseline="0"/>
            <a:t> de la fonction recherchée, </a:t>
          </a:r>
        </a:p>
        <a:p>
          <a:pPr algn="ctr"/>
          <a:r>
            <a:rPr lang="fr-FR" sz="1100" baseline="0"/>
            <a:t>Dans cet exemple : Entretien général</a:t>
          </a:r>
          <a:endParaRPr lang="fr-FR" sz="1100"/>
        </a:p>
      </xdr:txBody>
    </xdr:sp>
    <xdr:clientData/>
  </xdr:twoCellAnchor>
  <xdr:twoCellAnchor>
    <xdr:from>
      <xdr:col>5</xdr:col>
      <xdr:colOff>2794000</xdr:colOff>
      <xdr:row>28</xdr:row>
      <xdr:rowOff>148167</xdr:rowOff>
    </xdr:from>
    <xdr:to>
      <xdr:col>7</xdr:col>
      <xdr:colOff>1010293</xdr:colOff>
      <xdr:row>31</xdr:row>
      <xdr:rowOff>179405</xdr:rowOff>
    </xdr:to>
    <xdr:cxnSp macro="">
      <xdr:nvCxnSpPr>
        <xdr:cNvPr id="12" name="Connecteur droit avec flèche 11">
          <a:extLst>
            <a:ext uri="{FF2B5EF4-FFF2-40B4-BE49-F238E27FC236}">
              <a16:creationId xmlns:a16="http://schemas.microsoft.com/office/drawing/2014/main" id="{3653A326-D5E3-2771-222E-9E15AE312284}"/>
            </a:ext>
          </a:extLst>
        </xdr:cNvPr>
        <xdr:cNvCxnSpPr>
          <a:stCxn id="24" idx="1"/>
        </xdr:cNvCxnSpPr>
      </xdr:nvCxnSpPr>
      <xdr:spPr>
        <a:xfrm flipH="1" flipV="1">
          <a:off x="7260167" y="5178778"/>
          <a:ext cx="2379070" cy="581571"/>
        </a:xfrm>
        <a:prstGeom prst="straightConnector1">
          <a:avLst/>
        </a:prstGeom>
        <a:ln w="539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2794000</xdr:colOff>
      <xdr:row>30</xdr:row>
      <xdr:rowOff>127000</xdr:rowOff>
    </xdr:from>
    <xdr:to>
      <xdr:col>7</xdr:col>
      <xdr:colOff>1010293</xdr:colOff>
      <xdr:row>31</xdr:row>
      <xdr:rowOff>179405</xdr:rowOff>
    </xdr:to>
    <xdr:cxnSp macro="">
      <xdr:nvCxnSpPr>
        <xdr:cNvPr id="16" name="Connecteur droit avec flèche 15">
          <a:extLst>
            <a:ext uri="{FF2B5EF4-FFF2-40B4-BE49-F238E27FC236}">
              <a16:creationId xmlns:a16="http://schemas.microsoft.com/office/drawing/2014/main" id="{FFA0F71F-056A-6B3A-C4BD-E73405FC23DF}"/>
            </a:ext>
          </a:extLst>
        </xdr:cNvPr>
        <xdr:cNvCxnSpPr>
          <a:stCxn id="24" idx="1"/>
        </xdr:cNvCxnSpPr>
      </xdr:nvCxnSpPr>
      <xdr:spPr>
        <a:xfrm flipH="1" flipV="1">
          <a:off x="7260167" y="5524500"/>
          <a:ext cx="2379070" cy="235849"/>
        </a:xfrm>
        <a:prstGeom prst="straightConnector1">
          <a:avLst/>
        </a:prstGeom>
        <a:ln w="539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2794000</xdr:colOff>
      <xdr:row>31</xdr:row>
      <xdr:rowOff>179405</xdr:rowOff>
    </xdr:from>
    <xdr:to>
      <xdr:col>7</xdr:col>
      <xdr:colOff>1010293</xdr:colOff>
      <xdr:row>33</xdr:row>
      <xdr:rowOff>7056</xdr:rowOff>
    </xdr:to>
    <xdr:cxnSp macro="">
      <xdr:nvCxnSpPr>
        <xdr:cNvPr id="18" name="Connecteur droit avec flèche 17">
          <a:extLst>
            <a:ext uri="{FF2B5EF4-FFF2-40B4-BE49-F238E27FC236}">
              <a16:creationId xmlns:a16="http://schemas.microsoft.com/office/drawing/2014/main" id="{AB2D9758-797F-B7AD-047F-104088B5E602}"/>
            </a:ext>
          </a:extLst>
        </xdr:cNvPr>
        <xdr:cNvCxnSpPr>
          <a:stCxn id="24" idx="1"/>
        </xdr:cNvCxnSpPr>
      </xdr:nvCxnSpPr>
      <xdr:spPr>
        <a:xfrm flipH="1">
          <a:off x="7260167" y="5760349"/>
          <a:ext cx="2379070" cy="194540"/>
        </a:xfrm>
        <a:prstGeom prst="straightConnector1">
          <a:avLst/>
        </a:prstGeom>
        <a:ln w="539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2843389</xdr:colOff>
      <xdr:row>31</xdr:row>
      <xdr:rowOff>179405</xdr:rowOff>
    </xdr:from>
    <xdr:to>
      <xdr:col>7</xdr:col>
      <xdr:colOff>1010293</xdr:colOff>
      <xdr:row>35</xdr:row>
      <xdr:rowOff>7056</xdr:rowOff>
    </xdr:to>
    <xdr:cxnSp macro="">
      <xdr:nvCxnSpPr>
        <xdr:cNvPr id="20" name="Connecteur droit avec flèche 19">
          <a:extLst>
            <a:ext uri="{FF2B5EF4-FFF2-40B4-BE49-F238E27FC236}">
              <a16:creationId xmlns:a16="http://schemas.microsoft.com/office/drawing/2014/main" id="{71F24BFB-D1BF-7DC9-4304-9C67C73EE331}"/>
            </a:ext>
          </a:extLst>
        </xdr:cNvPr>
        <xdr:cNvCxnSpPr>
          <a:stCxn id="24" idx="1"/>
        </xdr:cNvCxnSpPr>
      </xdr:nvCxnSpPr>
      <xdr:spPr>
        <a:xfrm flipH="1">
          <a:off x="7309556" y="5760349"/>
          <a:ext cx="2329681" cy="561429"/>
        </a:xfrm>
        <a:prstGeom prst="straightConnector1">
          <a:avLst/>
        </a:prstGeom>
        <a:ln w="539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1010293</xdr:colOff>
      <xdr:row>30</xdr:row>
      <xdr:rowOff>118919</xdr:rowOff>
    </xdr:from>
    <xdr:to>
      <xdr:col>8</xdr:col>
      <xdr:colOff>430389</xdr:colOff>
      <xdr:row>33</xdr:row>
      <xdr:rowOff>56445</xdr:rowOff>
    </xdr:to>
    <xdr:sp macro="" textlink="">
      <xdr:nvSpPr>
        <xdr:cNvPr id="24" name="ZoneTexte 23">
          <a:extLst>
            <a:ext uri="{FF2B5EF4-FFF2-40B4-BE49-F238E27FC236}">
              <a16:creationId xmlns:a16="http://schemas.microsoft.com/office/drawing/2014/main" id="{216F49CB-DD4A-E9FD-519B-80AC6EEF3817}"/>
            </a:ext>
          </a:extLst>
        </xdr:cNvPr>
        <xdr:cNvSpPr txBox="1"/>
      </xdr:nvSpPr>
      <xdr:spPr>
        <a:xfrm>
          <a:off x="9639237" y="5516419"/>
          <a:ext cx="2651541" cy="487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Eléments</a:t>
          </a:r>
          <a:r>
            <a:rPr lang="fr-FR" sz="1100" baseline="0"/>
            <a:t> à étudier dans le cadre de l'évaluation des risques de l'établissement</a:t>
          </a:r>
          <a:endParaRPr lang="fr-FR" sz="1100"/>
        </a:p>
      </xdr:txBody>
    </xdr:sp>
    <xdr:clientData/>
  </xdr:twoCellAnchor>
  <xdr:twoCellAnchor>
    <xdr:from>
      <xdr:col>5</xdr:col>
      <xdr:colOff>1305277</xdr:colOff>
      <xdr:row>75</xdr:row>
      <xdr:rowOff>59266</xdr:rowOff>
    </xdr:from>
    <xdr:to>
      <xdr:col>5</xdr:col>
      <xdr:colOff>2328013</xdr:colOff>
      <xdr:row>76</xdr:row>
      <xdr:rowOff>162277</xdr:rowOff>
    </xdr:to>
    <xdr:sp macro="" textlink="">
      <xdr:nvSpPr>
        <xdr:cNvPr id="26" name="Ellipse 25">
          <a:extLst>
            <a:ext uri="{FF2B5EF4-FFF2-40B4-BE49-F238E27FC236}">
              <a16:creationId xmlns:a16="http://schemas.microsoft.com/office/drawing/2014/main" id="{51756025-0A18-4195-BC89-FDFCB18D32F2}"/>
            </a:ext>
          </a:extLst>
        </xdr:cNvPr>
        <xdr:cNvSpPr/>
      </xdr:nvSpPr>
      <xdr:spPr>
        <a:xfrm>
          <a:off x="5771444" y="13605933"/>
          <a:ext cx="1022736" cy="286455"/>
        </a:xfrm>
        <a:prstGeom prst="ellipse">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174625</xdr:colOff>
      <xdr:row>76</xdr:row>
      <xdr:rowOff>120327</xdr:rowOff>
    </xdr:from>
    <xdr:to>
      <xdr:col>5</xdr:col>
      <xdr:colOff>1455053</xdr:colOff>
      <xdr:row>79</xdr:row>
      <xdr:rowOff>74182</xdr:rowOff>
    </xdr:to>
    <xdr:cxnSp macro="">
      <xdr:nvCxnSpPr>
        <xdr:cNvPr id="27" name="Connecteur droit avec flèche 26">
          <a:extLst>
            <a:ext uri="{FF2B5EF4-FFF2-40B4-BE49-F238E27FC236}">
              <a16:creationId xmlns:a16="http://schemas.microsoft.com/office/drawing/2014/main" id="{4D32827D-5891-4E8E-84D9-186653ABE380}"/>
            </a:ext>
          </a:extLst>
        </xdr:cNvPr>
        <xdr:cNvCxnSpPr>
          <a:stCxn id="28" idx="3"/>
          <a:endCxn id="26" idx="3"/>
        </xdr:cNvCxnSpPr>
      </xdr:nvCxnSpPr>
      <xdr:spPr>
        <a:xfrm flipV="1">
          <a:off x="4640792" y="13850438"/>
          <a:ext cx="1280428" cy="504188"/>
        </a:xfrm>
        <a:prstGeom prst="straightConnector1">
          <a:avLst/>
        </a:prstGeom>
        <a:ln w="539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346075</xdr:colOff>
      <xdr:row>78</xdr:row>
      <xdr:rowOff>21362</xdr:rowOff>
    </xdr:from>
    <xdr:to>
      <xdr:col>5</xdr:col>
      <xdr:colOff>174625</xdr:colOff>
      <xdr:row>80</xdr:row>
      <xdr:rowOff>127000</xdr:rowOff>
    </xdr:to>
    <xdr:sp macro="" textlink="">
      <xdr:nvSpPr>
        <xdr:cNvPr id="28" name="ZoneTexte 27">
          <a:extLst>
            <a:ext uri="{FF2B5EF4-FFF2-40B4-BE49-F238E27FC236}">
              <a16:creationId xmlns:a16="http://schemas.microsoft.com/office/drawing/2014/main" id="{B44F9084-1535-4693-A0D2-E20B70CA2A08}"/>
            </a:ext>
          </a:extLst>
        </xdr:cNvPr>
        <xdr:cNvSpPr txBox="1"/>
      </xdr:nvSpPr>
      <xdr:spPr>
        <a:xfrm>
          <a:off x="2124075" y="14118362"/>
          <a:ext cx="2516717" cy="472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Sélection de l'onglet</a:t>
          </a:r>
          <a:r>
            <a:rPr lang="fr-FR" sz="1100" baseline="0"/>
            <a:t> de la Spécificités (bâtiment ou espaces extérieurs)</a:t>
          </a:r>
        </a:p>
      </xdr:txBody>
    </xdr:sp>
    <xdr:clientData/>
  </xdr:twoCellAnchor>
  <xdr:twoCellAnchor>
    <xdr:from>
      <xdr:col>5</xdr:col>
      <xdr:colOff>915758</xdr:colOff>
      <xdr:row>70</xdr:row>
      <xdr:rowOff>49231</xdr:rowOff>
    </xdr:from>
    <xdr:to>
      <xdr:col>7</xdr:col>
      <xdr:colOff>1009171</xdr:colOff>
      <xdr:row>70</xdr:row>
      <xdr:rowOff>53799</xdr:rowOff>
    </xdr:to>
    <xdr:cxnSp macro="">
      <xdr:nvCxnSpPr>
        <xdr:cNvPr id="29" name="Connecteur droit avec flèche 28">
          <a:extLst>
            <a:ext uri="{FF2B5EF4-FFF2-40B4-BE49-F238E27FC236}">
              <a16:creationId xmlns:a16="http://schemas.microsoft.com/office/drawing/2014/main" id="{0B88F250-AA88-4313-B963-A100B79372CB}"/>
            </a:ext>
          </a:extLst>
        </xdr:cNvPr>
        <xdr:cNvCxnSpPr>
          <a:stCxn id="30" idx="1"/>
          <a:endCxn id="36" idx="1"/>
        </xdr:cNvCxnSpPr>
      </xdr:nvCxnSpPr>
      <xdr:spPr>
        <a:xfrm flipH="1">
          <a:off x="5381925" y="12678675"/>
          <a:ext cx="4256190" cy="4568"/>
        </a:xfrm>
        <a:prstGeom prst="straightConnector1">
          <a:avLst/>
        </a:prstGeom>
        <a:ln w="539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1009171</xdr:colOff>
      <xdr:row>69</xdr:row>
      <xdr:rowOff>91404</xdr:rowOff>
    </xdr:from>
    <xdr:to>
      <xdr:col>8</xdr:col>
      <xdr:colOff>231422</xdr:colOff>
      <xdr:row>71</xdr:row>
      <xdr:rowOff>7057</xdr:rowOff>
    </xdr:to>
    <xdr:sp macro="" textlink="">
      <xdr:nvSpPr>
        <xdr:cNvPr id="30" name="ZoneTexte 29">
          <a:extLst>
            <a:ext uri="{FF2B5EF4-FFF2-40B4-BE49-F238E27FC236}">
              <a16:creationId xmlns:a16="http://schemas.microsoft.com/office/drawing/2014/main" id="{AA39C26A-2A97-4AB9-87C3-49525CD56630}"/>
            </a:ext>
          </a:extLst>
        </xdr:cNvPr>
        <xdr:cNvSpPr txBox="1"/>
      </xdr:nvSpPr>
      <xdr:spPr>
        <a:xfrm>
          <a:off x="9638115" y="12537404"/>
          <a:ext cx="2453696" cy="2825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Réponses aux questions</a:t>
          </a:r>
          <a:r>
            <a:rPr lang="fr-FR" sz="1100" baseline="0"/>
            <a:t> ligne par ligne</a:t>
          </a:r>
          <a:endParaRPr lang="fr-FR" sz="1100"/>
        </a:p>
      </xdr:txBody>
    </xdr:sp>
    <xdr:clientData/>
  </xdr:twoCellAnchor>
  <xdr:twoCellAnchor>
    <xdr:from>
      <xdr:col>5</xdr:col>
      <xdr:colOff>188030</xdr:colOff>
      <xdr:row>65</xdr:row>
      <xdr:rowOff>42333</xdr:rowOff>
    </xdr:from>
    <xdr:to>
      <xdr:col>5</xdr:col>
      <xdr:colOff>915758</xdr:colOff>
      <xdr:row>75</xdr:row>
      <xdr:rowOff>65263</xdr:rowOff>
    </xdr:to>
    <xdr:sp macro="" textlink="">
      <xdr:nvSpPr>
        <xdr:cNvPr id="36" name="Accolade fermante 35">
          <a:extLst>
            <a:ext uri="{FF2B5EF4-FFF2-40B4-BE49-F238E27FC236}">
              <a16:creationId xmlns:a16="http://schemas.microsoft.com/office/drawing/2014/main" id="{9F864ED0-0228-3917-BD6B-2AA33B17AAD3}"/>
            </a:ext>
          </a:extLst>
        </xdr:cNvPr>
        <xdr:cNvSpPr/>
      </xdr:nvSpPr>
      <xdr:spPr>
        <a:xfrm>
          <a:off x="4654197" y="11754555"/>
          <a:ext cx="727728" cy="1857375"/>
        </a:xfrm>
        <a:prstGeom prst="rightBrace">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5</xdr:col>
      <xdr:colOff>2293054</xdr:colOff>
      <xdr:row>75</xdr:row>
      <xdr:rowOff>39512</xdr:rowOff>
    </xdr:from>
    <xdr:to>
      <xdr:col>5</xdr:col>
      <xdr:colOff>3287889</xdr:colOff>
      <xdr:row>77</xdr:row>
      <xdr:rowOff>7055</xdr:rowOff>
    </xdr:to>
    <xdr:sp macro="" textlink="">
      <xdr:nvSpPr>
        <xdr:cNvPr id="3" name="Ellipse 2">
          <a:extLst>
            <a:ext uri="{FF2B5EF4-FFF2-40B4-BE49-F238E27FC236}">
              <a16:creationId xmlns:a16="http://schemas.microsoft.com/office/drawing/2014/main" id="{AECA80DC-FF83-4819-8C3D-398EB471B598}"/>
            </a:ext>
          </a:extLst>
        </xdr:cNvPr>
        <xdr:cNvSpPr/>
      </xdr:nvSpPr>
      <xdr:spPr>
        <a:xfrm>
          <a:off x="6759221" y="13586179"/>
          <a:ext cx="994835" cy="334432"/>
        </a:xfrm>
        <a:prstGeom prst="ellipse">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174625</xdr:colOff>
      <xdr:row>77</xdr:row>
      <xdr:rowOff>7055</xdr:rowOff>
    </xdr:from>
    <xdr:to>
      <xdr:col>5</xdr:col>
      <xdr:colOff>2790472</xdr:colOff>
      <xdr:row>79</xdr:row>
      <xdr:rowOff>74182</xdr:rowOff>
    </xdr:to>
    <xdr:cxnSp macro="">
      <xdr:nvCxnSpPr>
        <xdr:cNvPr id="6" name="Connecteur droit avec flèche 5">
          <a:extLst>
            <a:ext uri="{FF2B5EF4-FFF2-40B4-BE49-F238E27FC236}">
              <a16:creationId xmlns:a16="http://schemas.microsoft.com/office/drawing/2014/main" id="{6C8C50B0-AF61-6DA1-8198-2795B57BAF56}"/>
            </a:ext>
          </a:extLst>
        </xdr:cNvPr>
        <xdr:cNvCxnSpPr>
          <a:stCxn id="28" idx="3"/>
          <a:endCxn id="3" idx="4"/>
        </xdr:cNvCxnSpPr>
      </xdr:nvCxnSpPr>
      <xdr:spPr>
        <a:xfrm flipV="1">
          <a:off x="4640792" y="13920611"/>
          <a:ext cx="2615847" cy="434015"/>
        </a:xfrm>
        <a:prstGeom prst="straightConnector1">
          <a:avLst/>
        </a:prstGeom>
        <a:ln w="539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884705</xdr:colOff>
      <xdr:row>0</xdr:row>
      <xdr:rowOff>36127</xdr:rowOff>
    </xdr:from>
    <xdr:to>
      <xdr:col>3</xdr:col>
      <xdr:colOff>0</xdr:colOff>
      <xdr:row>1</xdr:row>
      <xdr:rowOff>37715</xdr:rowOff>
    </xdr:to>
    <xdr:sp macro="" textlink="">
      <xdr:nvSpPr>
        <xdr:cNvPr id="2" name="ZoneTexte 1">
          <a:extLst>
            <a:ext uri="{FF2B5EF4-FFF2-40B4-BE49-F238E27FC236}">
              <a16:creationId xmlns:a16="http://schemas.microsoft.com/office/drawing/2014/main" id="{6662A397-B749-4807-B519-99946AEF2F4C}"/>
            </a:ext>
          </a:extLst>
        </xdr:cNvPr>
        <xdr:cNvSpPr txBox="1"/>
      </xdr:nvSpPr>
      <xdr:spPr>
        <a:xfrm>
          <a:off x="884705" y="36127"/>
          <a:ext cx="9249895" cy="296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a:t>
          </a:r>
        </a:p>
      </xdr:txBody>
    </xdr:sp>
    <xdr:clientData/>
  </xdr:twoCellAnchor>
  <xdr:twoCellAnchor editAs="oneCell">
    <xdr:from>
      <xdr:col>0</xdr:col>
      <xdr:colOff>0</xdr:colOff>
      <xdr:row>1</xdr:row>
      <xdr:rowOff>13821</xdr:rowOff>
    </xdr:from>
    <xdr:to>
      <xdr:col>1</xdr:col>
      <xdr:colOff>1598993</xdr:colOff>
      <xdr:row>4</xdr:row>
      <xdr:rowOff>655</xdr:rowOff>
    </xdr:to>
    <xdr:pic>
      <xdr:nvPicPr>
        <xdr:cNvPr id="3" name="Image 2">
          <a:extLst>
            <a:ext uri="{FF2B5EF4-FFF2-40B4-BE49-F238E27FC236}">
              <a16:creationId xmlns:a16="http://schemas.microsoft.com/office/drawing/2014/main" id="{E4192E60-E06D-4CE9-AA03-65B73150E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09096"/>
          <a:ext cx="2070480" cy="50118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13821</xdr:rowOff>
    </xdr:from>
    <xdr:to>
      <xdr:col>0</xdr:col>
      <xdr:colOff>2070480</xdr:colOff>
      <xdr:row>4</xdr:row>
      <xdr:rowOff>655</xdr:rowOff>
    </xdr:to>
    <xdr:pic>
      <xdr:nvPicPr>
        <xdr:cNvPr id="3" name="Image 2">
          <a:extLst>
            <a:ext uri="{FF2B5EF4-FFF2-40B4-BE49-F238E27FC236}">
              <a16:creationId xmlns:a16="http://schemas.microsoft.com/office/drawing/2014/main" id="{494D40D3-9488-4417-9FCA-AD16F3E2E6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3381"/>
          <a:ext cx="2169381" cy="511661"/>
        </a:xfrm>
        <a:prstGeom prst="rect">
          <a:avLst/>
        </a:prstGeom>
        <a:noFill/>
      </xdr:spPr>
    </xdr:pic>
    <xdr:clientData/>
  </xdr:twoCellAnchor>
  <xdr:twoCellAnchor>
    <xdr:from>
      <xdr:col>0</xdr:col>
      <xdr:colOff>1023937</xdr:colOff>
      <xdr:row>1</xdr:row>
      <xdr:rowOff>119063</xdr:rowOff>
    </xdr:from>
    <xdr:to>
      <xdr:col>4</xdr:col>
      <xdr:colOff>341311</xdr:colOff>
      <xdr:row>3</xdr:row>
      <xdr:rowOff>154779</xdr:rowOff>
    </xdr:to>
    <xdr:sp macro="" textlink="">
      <xdr:nvSpPr>
        <xdr:cNvPr id="4" name="ZoneTexte 3">
          <a:extLst>
            <a:ext uri="{FF2B5EF4-FFF2-40B4-BE49-F238E27FC236}">
              <a16:creationId xmlns:a16="http://schemas.microsoft.com/office/drawing/2014/main" id="{134E7F0F-611A-4576-A6C6-51CC68D1E21C}"/>
            </a:ext>
          </a:extLst>
        </xdr:cNvPr>
        <xdr:cNvSpPr txBox="1"/>
      </xdr:nvSpPr>
      <xdr:spPr>
        <a:xfrm>
          <a:off x="1023937" y="416719"/>
          <a:ext cx="12140405" cy="39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 - Référentiel des risques métiers agents lycées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884704</xdr:colOff>
      <xdr:row>0</xdr:row>
      <xdr:rowOff>83752</xdr:rowOff>
    </xdr:from>
    <xdr:to>
      <xdr:col>7</xdr:col>
      <xdr:colOff>142874</xdr:colOff>
      <xdr:row>1</xdr:row>
      <xdr:rowOff>85340</xdr:rowOff>
    </xdr:to>
    <xdr:sp macro="" textlink="">
      <xdr:nvSpPr>
        <xdr:cNvPr id="2" name="ZoneTexte 1">
          <a:extLst>
            <a:ext uri="{FF2B5EF4-FFF2-40B4-BE49-F238E27FC236}">
              <a16:creationId xmlns:a16="http://schemas.microsoft.com/office/drawing/2014/main" id="{B1E441C8-85C5-4D68-A7BF-5624151DD852}"/>
            </a:ext>
          </a:extLst>
        </xdr:cNvPr>
        <xdr:cNvSpPr txBox="1"/>
      </xdr:nvSpPr>
      <xdr:spPr>
        <a:xfrm>
          <a:off x="2944485" y="83752"/>
          <a:ext cx="6509077" cy="299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400" b="1"/>
            <a:t>DOCUMENT</a:t>
          </a:r>
          <a:r>
            <a:rPr lang="fr-FR" sz="1400" b="1" baseline="0"/>
            <a:t> UNIQUE D'EVALUATION DES RISQUES PROFESSIONNELS </a:t>
          </a:r>
          <a:endParaRPr lang="fr-FR" sz="1400" b="1"/>
        </a:p>
      </xdr:txBody>
    </xdr:sp>
    <xdr:clientData/>
  </xdr:twoCellAnchor>
  <xdr:twoCellAnchor editAs="oneCell">
    <xdr:from>
      <xdr:col>0</xdr:col>
      <xdr:colOff>156883</xdr:colOff>
      <xdr:row>1</xdr:row>
      <xdr:rowOff>13821</xdr:rowOff>
    </xdr:from>
    <xdr:to>
      <xdr:col>4</xdr:col>
      <xdr:colOff>296169</xdr:colOff>
      <xdr:row>2</xdr:row>
      <xdr:rowOff>345142</xdr:rowOff>
    </xdr:to>
    <xdr:pic>
      <xdr:nvPicPr>
        <xdr:cNvPr id="3" name="Image 2">
          <a:extLst>
            <a:ext uri="{FF2B5EF4-FFF2-40B4-BE49-F238E27FC236}">
              <a16:creationId xmlns:a16="http://schemas.microsoft.com/office/drawing/2014/main" id="{C61DEF70-E080-4EAE-AE3D-C34BB73297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5921"/>
          <a:ext cx="2187161" cy="483721"/>
        </a:xfrm>
        <a:prstGeom prst="rect">
          <a:avLst/>
        </a:prstGeom>
        <a:noFill/>
      </xdr:spPr>
    </xdr:pic>
    <xdr:clientData/>
  </xdr:twoCellAnchor>
  <xdr:twoCellAnchor editAs="oneCell">
    <xdr:from>
      <xdr:col>5</xdr:col>
      <xdr:colOff>1388223</xdr:colOff>
      <xdr:row>5</xdr:row>
      <xdr:rowOff>112993</xdr:rowOff>
    </xdr:from>
    <xdr:to>
      <xdr:col>13</xdr:col>
      <xdr:colOff>323850</xdr:colOff>
      <xdr:row>8</xdr:row>
      <xdr:rowOff>102908</xdr:rowOff>
    </xdr:to>
    <xdr:pic>
      <xdr:nvPicPr>
        <xdr:cNvPr id="4" name="Image 3">
          <a:extLst>
            <a:ext uri="{FF2B5EF4-FFF2-40B4-BE49-F238E27FC236}">
              <a16:creationId xmlns:a16="http://schemas.microsoft.com/office/drawing/2014/main" id="{4548E801-94DC-482C-8CA8-EF1294F95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1223" y="1208368"/>
          <a:ext cx="6234158" cy="942415"/>
        </a:xfrm>
        <a:prstGeom prst="rect">
          <a:avLst/>
        </a:prstGeom>
        <a:solidFill>
          <a:schemeClr val="bg1"/>
        </a:solidFill>
      </xdr:spPr>
    </xdr:pic>
    <xdr:clientData/>
  </xdr:twoCellAnchor>
  <xdr:twoCellAnchor editAs="oneCell">
    <xdr:from>
      <xdr:col>0</xdr:col>
      <xdr:colOff>67236</xdr:colOff>
      <xdr:row>5</xdr:row>
      <xdr:rowOff>97117</xdr:rowOff>
    </xdr:from>
    <xdr:to>
      <xdr:col>5</xdr:col>
      <xdr:colOff>1358901</xdr:colOff>
      <xdr:row>8</xdr:row>
      <xdr:rowOff>102907</xdr:rowOff>
    </xdr:to>
    <xdr:pic>
      <xdr:nvPicPr>
        <xdr:cNvPr id="5" name="Image 4">
          <a:extLst>
            <a:ext uri="{FF2B5EF4-FFF2-40B4-BE49-F238E27FC236}">
              <a16:creationId xmlns:a16="http://schemas.microsoft.com/office/drawing/2014/main" id="{ABDE001E-3ABB-4310-8E16-718FD7F83E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236" y="1170267"/>
          <a:ext cx="6241490" cy="955115"/>
        </a:xfrm>
        <a:prstGeom prst="rect">
          <a:avLst/>
        </a:prstGeom>
        <a:solidFill>
          <a:schemeClr val="bg1"/>
        </a:solidFill>
      </xdr:spPr>
    </xdr:pic>
    <xdr:clientData/>
  </xdr:twoCellAnchor>
  <xdr:twoCellAnchor editAs="oneCell">
    <xdr:from>
      <xdr:col>4</xdr:col>
      <xdr:colOff>2286000</xdr:colOff>
      <xdr:row>1</xdr:row>
      <xdr:rowOff>95250</xdr:rowOff>
    </xdr:from>
    <xdr:to>
      <xdr:col>7</xdr:col>
      <xdr:colOff>311422</xdr:colOff>
      <xdr:row>3</xdr:row>
      <xdr:rowOff>1626</xdr:rowOff>
    </xdr:to>
    <xdr:pic>
      <xdr:nvPicPr>
        <xdr:cNvPr id="6" name="Image 5">
          <a:extLst>
            <a:ext uri="{FF2B5EF4-FFF2-40B4-BE49-F238E27FC236}">
              <a16:creationId xmlns:a16="http://schemas.microsoft.com/office/drawing/2014/main" id="{24E12E0C-EC25-4E8F-9BDA-A43B0BB27860}"/>
            </a:ext>
          </a:extLst>
        </xdr:cNvPr>
        <xdr:cNvPicPr>
          <a:picLocks noChangeAspect="1"/>
        </xdr:cNvPicPr>
      </xdr:nvPicPr>
      <xdr:blipFill>
        <a:blip xmlns:r="http://schemas.openxmlformats.org/officeDocument/2006/relationships" r:embed="rId4"/>
        <a:stretch>
          <a:fillRect/>
        </a:stretch>
      </xdr:blipFill>
      <xdr:spPr>
        <a:xfrm>
          <a:off x="3460750" y="387350"/>
          <a:ext cx="5280297" cy="725526"/>
        </a:xfrm>
        <a:prstGeom prst="rect">
          <a:avLst/>
        </a:prstGeom>
      </xdr:spPr>
    </xdr:pic>
    <xdr:clientData/>
  </xdr:twoCellAnchor>
  <xdr:twoCellAnchor editAs="oneCell">
    <xdr:from>
      <xdr:col>13</xdr:col>
      <xdr:colOff>336550</xdr:colOff>
      <xdr:row>5</xdr:row>
      <xdr:rowOff>86518</xdr:rowOff>
    </xdr:from>
    <xdr:to>
      <xdr:col>14</xdr:col>
      <xdr:colOff>2499043</xdr:colOff>
      <xdr:row>8</xdr:row>
      <xdr:rowOff>108774</xdr:rowOff>
    </xdr:to>
    <xdr:pic>
      <xdr:nvPicPr>
        <xdr:cNvPr id="7" name="Image 6">
          <a:extLst>
            <a:ext uri="{FF2B5EF4-FFF2-40B4-BE49-F238E27FC236}">
              <a16:creationId xmlns:a16="http://schemas.microsoft.com/office/drawing/2014/main" id="{34E8AC01-8410-4C30-A161-F5A6C4475E54}"/>
            </a:ext>
          </a:extLst>
        </xdr:cNvPr>
        <xdr:cNvPicPr>
          <a:picLocks noChangeAspect="1"/>
        </xdr:cNvPicPr>
      </xdr:nvPicPr>
      <xdr:blipFill>
        <a:blip xmlns:r="http://schemas.openxmlformats.org/officeDocument/2006/relationships" r:embed="rId5"/>
        <a:stretch>
          <a:fillRect/>
        </a:stretch>
      </xdr:blipFill>
      <xdr:spPr>
        <a:xfrm>
          <a:off x="12588081" y="1181893"/>
          <a:ext cx="6413025" cy="974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13821</xdr:rowOff>
    </xdr:from>
    <xdr:to>
      <xdr:col>0</xdr:col>
      <xdr:colOff>2070480</xdr:colOff>
      <xdr:row>4</xdr:row>
      <xdr:rowOff>655</xdr:rowOff>
    </xdr:to>
    <xdr:pic>
      <xdr:nvPicPr>
        <xdr:cNvPr id="3" name="Image 2">
          <a:extLst>
            <a:ext uri="{FF2B5EF4-FFF2-40B4-BE49-F238E27FC236}">
              <a16:creationId xmlns:a16="http://schemas.microsoft.com/office/drawing/2014/main" id="{242CAD5B-CDCC-4AEC-86AE-59DA1054C9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9096"/>
          <a:ext cx="2067305" cy="499596"/>
        </a:xfrm>
        <a:prstGeom prst="rect">
          <a:avLst/>
        </a:prstGeom>
        <a:noFill/>
      </xdr:spPr>
    </xdr:pic>
    <xdr:clientData/>
  </xdr:twoCellAnchor>
  <xdr:twoCellAnchor>
    <xdr:from>
      <xdr:col>0</xdr:col>
      <xdr:colOff>1059657</xdr:colOff>
      <xdr:row>1</xdr:row>
      <xdr:rowOff>71438</xdr:rowOff>
    </xdr:from>
    <xdr:to>
      <xdr:col>5</xdr:col>
      <xdr:colOff>269874</xdr:colOff>
      <xdr:row>3</xdr:row>
      <xdr:rowOff>107154</xdr:rowOff>
    </xdr:to>
    <xdr:sp macro="" textlink="">
      <xdr:nvSpPr>
        <xdr:cNvPr id="2" name="ZoneTexte 1">
          <a:extLst>
            <a:ext uri="{FF2B5EF4-FFF2-40B4-BE49-F238E27FC236}">
              <a16:creationId xmlns:a16="http://schemas.microsoft.com/office/drawing/2014/main" id="{047DCE37-5FAE-43FD-8BAA-16C0554948E4}"/>
            </a:ext>
          </a:extLst>
        </xdr:cNvPr>
        <xdr:cNvSpPr txBox="1"/>
      </xdr:nvSpPr>
      <xdr:spPr>
        <a:xfrm>
          <a:off x="1059657" y="369094"/>
          <a:ext cx="12140405" cy="39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 - Référentiel des risques métiers agents lycées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13821</xdr:rowOff>
    </xdr:from>
    <xdr:to>
      <xdr:col>0</xdr:col>
      <xdr:colOff>2070480</xdr:colOff>
      <xdr:row>4</xdr:row>
      <xdr:rowOff>2242</xdr:rowOff>
    </xdr:to>
    <xdr:pic>
      <xdr:nvPicPr>
        <xdr:cNvPr id="3" name="Image 2">
          <a:extLst>
            <a:ext uri="{FF2B5EF4-FFF2-40B4-BE49-F238E27FC236}">
              <a16:creationId xmlns:a16="http://schemas.microsoft.com/office/drawing/2014/main" id="{11C9E13A-F0C8-4868-8B6F-BBFC6CC24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9096"/>
          <a:ext cx="2067305" cy="499596"/>
        </a:xfrm>
        <a:prstGeom prst="rect">
          <a:avLst/>
        </a:prstGeom>
        <a:noFill/>
      </xdr:spPr>
    </xdr:pic>
    <xdr:clientData/>
  </xdr:twoCellAnchor>
  <xdr:twoCellAnchor>
    <xdr:from>
      <xdr:col>0</xdr:col>
      <xdr:colOff>1047751</xdr:colOff>
      <xdr:row>1</xdr:row>
      <xdr:rowOff>166688</xdr:rowOff>
    </xdr:from>
    <xdr:to>
      <xdr:col>5</xdr:col>
      <xdr:colOff>257968</xdr:colOff>
      <xdr:row>4</xdr:row>
      <xdr:rowOff>35717</xdr:rowOff>
    </xdr:to>
    <xdr:sp macro="" textlink="">
      <xdr:nvSpPr>
        <xdr:cNvPr id="2" name="ZoneTexte 1">
          <a:extLst>
            <a:ext uri="{FF2B5EF4-FFF2-40B4-BE49-F238E27FC236}">
              <a16:creationId xmlns:a16="http://schemas.microsoft.com/office/drawing/2014/main" id="{11448509-54BE-45F0-8005-7A131F9E1DB0}"/>
            </a:ext>
          </a:extLst>
        </xdr:cNvPr>
        <xdr:cNvSpPr txBox="1"/>
      </xdr:nvSpPr>
      <xdr:spPr>
        <a:xfrm>
          <a:off x="1047751" y="464344"/>
          <a:ext cx="12140405" cy="39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 - Référentiel des risques métiers agents lycées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13821</xdr:rowOff>
    </xdr:from>
    <xdr:to>
      <xdr:col>0</xdr:col>
      <xdr:colOff>2070480</xdr:colOff>
      <xdr:row>4</xdr:row>
      <xdr:rowOff>2242</xdr:rowOff>
    </xdr:to>
    <xdr:pic>
      <xdr:nvPicPr>
        <xdr:cNvPr id="3" name="Image 2">
          <a:extLst>
            <a:ext uri="{FF2B5EF4-FFF2-40B4-BE49-F238E27FC236}">
              <a16:creationId xmlns:a16="http://schemas.microsoft.com/office/drawing/2014/main" id="{653BED07-7C40-4FE1-8E25-953C1471AD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9096"/>
          <a:ext cx="2067305" cy="499596"/>
        </a:xfrm>
        <a:prstGeom prst="rect">
          <a:avLst/>
        </a:prstGeom>
        <a:noFill/>
      </xdr:spPr>
    </xdr:pic>
    <xdr:clientData/>
  </xdr:twoCellAnchor>
  <xdr:twoCellAnchor>
    <xdr:from>
      <xdr:col>0</xdr:col>
      <xdr:colOff>1194595</xdr:colOff>
      <xdr:row>1</xdr:row>
      <xdr:rowOff>115096</xdr:rowOff>
    </xdr:from>
    <xdr:to>
      <xdr:col>5</xdr:col>
      <xdr:colOff>416719</xdr:colOff>
      <xdr:row>3</xdr:row>
      <xdr:rowOff>150812</xdr:rowOff>
    </xdr:to>
    <xdr:sp macro="" textlink="">
      <xdr:nvSpPr>
        <xdr:cNvPr id="4" name="ZoneTexte 3">
          <a:extLst>
            <a:ext uri="{FF2B5EF4-FFF2-40B4-BE49-F238E27FC236}">
              <a16:creationId xmlns:a16="http://schemas.microsoft.com/office/drawing/2014/main" id="{F59BD0E9-55AE-42FB-AFC8-33EE59AD4376}"/>
            </a:ext>
          </a:extLst>
        </xdr:cNvPr>
        <xdr:cNvSpPr txBox="1"/>
      </xdr:nvSpPr>
      <xdr:spPr>
        <a:xfrm>
          <a:off x="1194595" y="412752"/>
          <a:ext cx="12140405" cy="39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 - Référentiel des risques métiers agents lycées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13821</xdr:rowOff>
    </xdr:from>
    <xdr:to>
      <xdr:col>1</xdr:col>
      <xdr:colOff>3555</xdr:colOff>
      <xdr:row>4</xdr:row>
      <xdr:rowOff>2242</xdr:rowOff>
    </xdr:to>
    <xdr:pic>
      <xdr:nvPicPr>
        <xdr:cNvPr id="3" name="Image 2">
          <a:extLst>
            <a:ext uri="{FF2B5EF4-FFF2-40B4-BE49-F238E27FC236}">
              <a16:creationId xmlns:a16="http://schemas.microsoft.com/office/drawing/2014/main" id="{57D5114A-DA79-4A5C-B1D7-835B1038DD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3" y="309096"/>
          <a:ext cx="2067305" cy="499596"/>
        </a:xfrm>
        <a:prstGeom prst="rect">
          <a:avLst/>
        </a:prstGeom>
        <a:noFill/>
      </xdr:spPr>
    </xdr:pic>
    <xdr:clientData/>
  </xdr:twoCellAnchor>
  <xdr:twoCellAnchor>
    <xdr:from>
      <xdr:col>0</xdr:col>
      <xdr:colOff>1068917</xdr:colOff>
      <xdr:row>1</xdr:row>
      <xdr:rowOff>169334</xdr:rowOff>
    </xdr:from>
    <xdr:to>
      <xdr:col>5</xdr:col>
      <xdr:colOff>265905</xdr:colOff>
      <xdr:row>4</xdr:row>
      <xdr:rowOff>54238</xdr:rowOff>
    </xdr:to>
    <xdr:sp macro="" textlink="">
      <xdr:nvSpPr>
        <xdr:cNvPr id="2" name="ZoneTexte 1">
          <a:extLst>
            <a:ext uri="{FF2B5EF4-FFF2-40B4-BE49-F238E27FC236}">
              <a16:creationId xmlns:a16="http://schemas.microsoft.com/office/drawing/2014/main" id="{C32EF925-0DB9-479B-AACE-E0819B157E7B}"/>
            </a:ext>
          </a:extLst>
        </xdr:cNvPr>
        <xdr:cNvSpPr txBox="1"/>
      </xdr:nvSpPr>
      <xdr:spPr>
        <a:xfrm>
          <a:off x="1068917" y="465667"/>
          <a:ext cx="12140405" cy="39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fr-FR" sz="1800" b="1" baseline="0">
              <a:solidFill>
                <a:schemeClr val="dk1"/>
              </a:solidFill>
              <a:effectLst/>
              <a:latin typeface="+mn-lt"/>
              <a:ea typeface="+mn-ea"/>
              <a:cs typeface="+mn-cs"/>
            </a:rPr>
            <a:t>Outil d'aide à l'évaluation des risques professionnels - Référentiel des risques métiers agents lycées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D746-EC68-449F-BE13-9C893FD05699}">
  <dimension ref="B8:I19"/>
  <sheetViews>
    <sheetView showGridLines="0" tabSelected="1" zoomScale="90" zoomScaleNormal="90" workbookViewId="0">
      <selection activeCell="L13" sqref="L13"/>
    </sheetView>
  </sheetViews>
  <sheetFormatPr baseColWidth="10" defaultColWidth="11.42578125" defaultRowHeight="14.25" x14ac:dyDescent="0.2"/>
  <cols>
    <col min="1" max="1" width="11.42578125" style="54"/>
    <col min="2" max="2" width="11.42578125" style="54" customWidth="1"/>
    <col min="3" max="3" width="11.42578125" style="54"/>
    <col min="4" max="4" width="12.42578125" style="54" customWidth="1"/>
    <col min="5" max="8" width="11.42578125" style="54"/>
    <col min="9" max="9" width="7.42578125" style="54" customWidth="1"/>
    <col min="10" max="10" width="8.5703125" style="54" customWidth="1"/>
    <col min="11" max="16384" width="11.42578125" style="54"/>
  </cols>
  <sheetData>
    <row r="8" spans="3:9" ht="14.25" customHeight="1" x14ac:dyDescent="0.2">
      <c r="C8" s="78" t="s">
        <v>350</v>
      </c>
      <c r="D8" s="79"/>
      <c r="E8" s="79"/>
      <c r="F8" s="79"/>
      <c r="G8" s="79"/>
      <c r="H8" s="79"/>
      <c r="I8" s="80"/>
    </row>
    <row r="9" spans="3:9" ht="14.25" customHeight="1" x14ac:dyDescent="0.2">
      <c r="C9" s="81"/>
      <c r="D9" s="82"/>
      <c r="E9" s="82"/>
      <c r="F9" s="82"/>
      <c r="G9" s="82"/>
      <c r="H9" s="82"/>
      <c r="I9" s="83"/>
    </row>
    <row r="10" spans="3:9" ht="14.25" customHeight="1" x14ac:dyDescent="0.2">
      <c r="C10" s="81"/>
      <c r="D10" s="82"/>
      <c r="E10" s="82"/>
      <c r="F10" s="82"/>
      <c r="G10" s="82"/>
      <c r="H10" s="82"/>
      <c r="I10" s="83"/>
    </row>
    <row r="11" spans="3:9" ht="14.25" customHeight="1" x14ac:dyDescent="0.2">
      <c r="C11" s="81"/>
      <c r="D11" s="82"/>
      <c r="E11" s="82"/>
      <c r="F11" s="82"/>
      <c r="G11" s="82"/>
      <c r="H11" s="82"/>
      <c r="I11" s="83"/>
    </row>
    <row r="12" spans="3:9" ht="14.25" customHeight="1" x14ac:dyDescent="0.2">
      <c r="C12" s="81"/>
      <c r="D12" s="82"/>
      <c r="E12" s="82"/>
      <c r="F12" s="82"/>
      <c r="G12" s="82"/>
      <c r="H12" s="82"/>
      <c r="I12" s="83"/>
    </row>
    <row r="13" spans="3:9" ht="99" customHeight="1" x14ac:dyDescent="0.2">
      <c r="C13" s="84"/>
      <c r="D13" s="85"/>
      <c r="E13" s="85"/>
      <c r="F13" s="85"/>
      <c r="G13" s="85"/>
      <c r="H13" s="85"/>
      <c r="I13" s="86"/>
    </row>
    <row r="16" spans="3:9" ht="18" x14ac:dyDescent="0.25">
      <c r="C16" s="87" t="s">
        <v>320</v>
      </c>
      <c r="D16" s="87"/>
      <c r="E16" s="87"/>
      <c r="F16" s="87"/>
      <c r="G16" s="87"/>
      <c r="H16" s="87"/>
      <c r="I16" s="87"/>
    </row>
    <row r="18" spans="2:8" x14ac:dyDescent="0.2">
      <c r="B18" s="55"/>
      <c r="C18" s="55"/>
      <c r="D18" s="55"/>
      <c r="E18" s="56"/>
      <c r="G18" s="57"/>
      <c r="H18" s="57"/>
    </row>
    <row r="19" spans="2:8" ht="15" x14ac:dyDescent="0.25">
      <c r="C19" s="54" t="s">
        <v>321</v>
      </c>
      <c r="E19" s="58"/>
    </row>
  </sheetData>
  <mergeCells count="2">
    <mergeCell ref="C8:I13"/>
    <mergeCell ref="C16:I16"/>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6544-C49C-421E-80D3-9261CB71E6A1}">
  <sheetPr>
    <tabColor rgb="FF7030A0"/>
    <pageSetUpPr fitToPage="1"/>
  </sheetPr>
  <dimension ref="A1:E28"/>
  <sheetViews>
    <sheetView showGridLines="0" zoomScale="90" zoomScaleNormal="90" workbookViewId="0">
      <pane ySplit="7" topLeftCell="A25" activePane="bottomLeft" state="frozen"/>
      <selection pane="bottomLeft" activeCell="B3" sqref="B3"/>
    </sheetView>
  </sheetViews>
  <sheetFormatPr baseColWidth="10" defaultColWidth="11.42578125" defaultRowHeight="12.75" x14ac:dyDescent="0.25"/>
  <cols>
    <col min="1" max="1" width="31" style="21" customWidth="1"/>
    <col min="2" max="2" width="56" style="3" customWidth="1"/>
    <col min="3" max="3" width="56.140625" style="3" customWidth="1"/>
    <col min="4" max="4" width="39.5703125" style="3" customWidth="1"/>
    <col min="5" max="16384" width="11.42578125" style="3"/>
  </cols>
  <sheetData>
    <row r="1" spans="1:5" ht="23.25" customHeight="1" x14ac:dyDescent="0.25">
      <c r="A1"/>
      <c r="B1" s="19"/>
      <c r="C1" s="19"/>
    </row>
    <row r="2" spans="1:5" ht="15" x14ac:dyDescent="0.25">
      <c r="A2"/>
      <c r="B2"/>
      <c r="C2"/>
    </row>
    <row r="4" spans="1:5" ht="12.75" customHeight="1" x14ac:dyDescent="0.25">
      <c r="A4"/>
      <c r="B4"/>
      <c r="C4"/>
    </row>
    <row r="5" spans="1:5" ht="23.25" customHeight="1" x14ac:dyDescent="0.25">
      <c r="A5"/>
      <c r="B5" s="19"/>
      <c r="C5" s="19"/>
    </row>
    <row r="6" spans="1:5" ht="23.1" customHeight="1" x14ac:dyDescent="0.25"/>
    <row r="7" spans="1:5" s="17" customFormat="1" ht="32.65" customHeight="1" x14ac:dyDescent="0.25">
      <c r="A7" s="2" t="s">
        <v>54</v>
      </c>
      <c r="B7" s="2" t="s">
        <v>328</v>
      </c>
      <c r="C7" s="2" t="s">
        <v>344</v>
      </c>
      <c r="D7" s="2" t="s">
        <v>343</v>
      </c>
    </row>
    <row r="8" spans="1:5" s="17" customFormat="1" ht="45" x14ac:dyDescent="0.25">
      <c r="A8" s="35" t="s">
        <v>64</v>
      </c>
      <c r="B8" s="42" t="s">
        <v>312</v>
      </c>
      <c r="C8" s="42" t="s">
        <v>272</v>
      </c>
      <c r="D8" s="48"/>
    </row>
    <row r="9" spans="1:5" ht="30.6" customHeight="1" x14ac:dyDescent="0.25">
      <c r="A9" s="35" t="s">
        <v>64</v>
      </c>
      <c r="B9" s="42" t="s">
        <v>4</v>
      </c>
      <c r="C9" s="42" t="s">
        <v>319</v>
      </c>
      <c r="D9" s="52"/>
    </row>
    <row r="10" spans="1:5" ht="60" x14ac:dyDescent="0.25">
      <c r="A10" s="35" t="s">
        <v>64</v>
      </c>
      <c r="B10" s="42" t="s">
        <v>313</v>
      </c>
      <c r="C10" s="42" t="s">
        <v>194</v>
      </c>
      <c r="D10" s="53"/>
      <c r="E10" s="12"/>
    </row>
    <row r="11" spans="1:5" ht="30.6" customHeight="1" x14ac:dyDescent="0.25">
      <c r="A11" s="35" t="s">
        <v>64</v>
      </c>
      <c r="B11" s="40" t="s">
        <v>5</v>
      </c>
      <c r="C11" s="46" t="s">
        <v>314</v>
      </c>
      <c r="D11" s="48"/>
    </row>
    <row r="12" spans="1:5" ht="30.6" customHeight="1" x14ac:dyDescent="0.25">
      <c r="A12" s="35" t="s">
        <v>64</v>
      </c>
      <c r="B12" s="40" t="s">
        <v>6</v>
      </c>
      <c r="C12" s="40" t="s">
        <v>195</v>
      </c>
      <c r="D12" s="48"/>
    </row>
    <row r="13" spans="1:5" ht="45" x14ac:dyDescent="0.25">
      <c r="A13" s="35" t="s">
        <v>196</v>
      </c>
      <c r="B13" s="40" t="s">
        <v>295</v>
      </c>
      <c r="C13" s="40" t="s">
        <v>318</v>
      </c>
      <c r="D13" s="48"/>
    </row>
    <row r="14" spans="1:5" ht="30.6" customHeight="1" x14ac:dyDescent="0.25">
      <c r="A14" s="35" t="s">
        <v>81</v>
      </c>
      <c r="B14" s="40" t="s">
        <v>10</v>
      </c>
      <c r="C14" s="50" t="s">
        <v>197</v>
      </c>
      <c r="D14" s="48"/>
    </row>
    <row r="15" spans="1:5" ht="30.6" customHeight="1" x14ac:dyDescent="0.25">
      <c r="A15" s="35" t="s">
        <v>78</v>
      </c>
      <c r="B15" s="40" t="s">
        <v>198</v>
      </c>
      <c r="C15" s="40" t="s">
        <v>199</v>
      </c>
      <c r="D15" s="48"/>
    </row>
    <row r="16" spans="1:5" ht="30.6" customHeight="1" x14ac:dyDescent="0.25">
      <c r="A16" s="35" t="s">
        <v>78</v>
      </c>
      <c r="B16" s="40" t="s">
        <v>258</v>
      </c>
      <c r="C16" s="40" t="s">
        <v>200</v>
      </c>
      <c r="D16" s="48"/>
    </row>
    <row r="17" spans="1:4" ht="30.6" customHeight="1" x14ac:dyDescent="0.25">
      <c r="A17" s="35" t="s">
        <v>143</v>
      </c>
      <c r="B17" s="40" t="s">
        <v>259</v>
      </c>
      <c r="C17" s="40" t="s">
        <v>201</v>
      </c>
      <c r="D17" s="48"/>
    </row>
    <row r="18" spans="1:4" ht="30.6" customHeight="1" x14ac:dyDescent="0.25">
      <c r="A18" s="35" t="s">
        <v>158</v>
      </c>
      <c r="B18" s="40" t="s">
        <v>76</v>
      </c>
      <c r="C18" s="40" t="s">
        <v>202</v>
      </c>
      <c r="D18" s="48"/>
    </row>
    <row r="19" spans="1:4" ht="60" x14ac:dyDescent="0.25">
      <c r="A19" s="36" t="s">
        <v>158</v>
      </c>
      <c r="B19" s="42" t="s">
        <v>262</v>
      </c>
      <c r="C19" s="42" t="s">
        <v>185</v>
      </c>
      <c r="D19" s="48"/>
    </row>
    <row r="20" spans="1:4" ht="30.6" customHeight="1" x14ac:dyDescent="0.25">
      <c r="A20" s="35" t="s">
        <v>83</v>
      </c>
      <c r="B20" s="40" t="s">
        <v>260</v>
      </c>
      <c r="C20" s="40" t="s">
        <v>261</v>
      </c>
      <c r="D20" s="48"/>
    </row>
    <row r="21" spans="1:4" ht="30.6" customHeight="1" x14ac:dyDescent="0.25">
      <c r="A21" s="35" t="s">
        <v>73</v>
      </c>
      <c r="B21" s="40" t="s">
        <v>14</v>
      </c>
      <c r="C21" s="40" t="s">
        <v>203</v>
      </c>
      <c r="D21" s="48"/>
    </row>
    <row r="22" spans="1:4" ht="30.6" customHeight="1" x14ac:dyDescent="0.25">
      <c r="A22" s="35" t="s">
        <v>70</v>
      </c>
      <c r="B22" s="40" t="s">
        <v>18</v>
      </c>
      <c r="C22" s="40" t="s">
        <v>204</v>
      </c>
      <c r="D22" s="48"/>
    </row>
    <row r="23" spans="1:4" ht="30.6" customHeight="1" x14ac:dyDescent="0.25">
      <c r="A23" s="35" t="s">
        <v>24</v>
      </c>
      <c r="B23" s="40"/>
      <c r="C23" s="40" t="s">
        <v>311</v>
      </c>
      <c r="D23" s="48"/>
    </row>
    <row r="24" spans="1:4" ht="43.5" customHeight="1" x14ac:dyDescent="0.25">
      <c r="A24" s="35" t="s">
        <v>88</v>
      </c>
      <c r="B24" s="40" t="s">
        <v>209</v>
      </c>
      <c r="C24" s="40" t="s">
        <v>347</v>
      </c>
      <c r="D24" s="48"/>
    </row>
    <row r="25" spans="1:4" ht="90.75" customHeight="1" x14ac:dyDescent="0.25">
      <c r="A25" s="35" t="s">
        <v>285</v>
      </c>
      <c r="B25" s="40" t="s">
        <v>348</v>
      </c>
      <c r="C25" s="41" t="s">
        <v>349</v>
      </c>
      <c r="D25" s="48"/>
    </row>
    <row r="26" spans="1:4" ht="40.5" customHeight="1" x14ac:dyDescent="0.25">
      <c r="A26" s="76" t="s">
        <v>345</v>
      </c>
      <c r="B26" s="75"/>
      <c r="C26" s="75"/>
      <c r="D26" s="75"/>
    </row>
    <row r="27" spans="1:4" ht="40.5" customHeight="1" x14ac:dyDescent="0.25">
      <c r="A27" s="74"/>
      <c r="B27" s="75"/>
      <c r="C27" s="75"/>
      <c r="D27" s="75"/>
    </row>
    <row r="28" spans="1:4" ht="40.5" customHeight="1" x14ac:dyDescent="0.25">
      <c r="A28" s="74"/>
      <c r="B28" s="75"/>
      <c r="C28" s="75"/>
      <c r="D28" s="75"/>
    </row>
  </sheetData>
  <autoFilter ref="A7:C10" xr:uid="{08968CB3-CD2B-4CD8-BFB6-7B76B22350DA}"/>
  <dataConsolidate/>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830D4D3-4463-423D-8C88-8642E05D5428}">
          <x14:formula1>
            <xm:f>Listes!$A$2:$A$27</xm:f>
          </x14:formula1>
          <xm:sqref>A9:A25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40D55-11E5-466A-9182-8733177D0D37}">
  <sheetPr>
    <tabColor theme="5"/>
    <pageSetUpPr fitToPage="1"/>
  </sheetPr>
  <dimension ref="A1:E18"/>
  <sheetViews>
    <sheetView showGridLines="0" zoomScale="80" zoomScaleNormal="80" workbookViewId="0">
      <pane ySplit="7" topLeftCell="A14" activePane="bottomLeft" state="frozen"/>
      <selection pane="bottomLeft" activeCell="B3" sqref="B3"/>
    </sheetView>
  </sheetViews>
  <sheetFormatPr baseColWidth="10" defaultColWidth="11.42578125" defaultRowHeight="12.75" x14ac:dyDescent="0.25"/>
  <cols>
    <col min="1" max="1" width="31" style="21" customWidth="1"/>
    <col min="2" max="2" width="55.7109375" style="3" customWidth="1"/>
    <col min="3" max="3" width="55.28515625" style="3" customWidth="1"/>
    <col min="4" max="4" width="39.5703125" style="3" customWidth="1"/>
    <col min="5" max="16384" width="11.42578125" style="3"/>
  </cols>
  <sheetData>
    <row r="1" spans="1:5" ht="23.25" customHeight="1" x14ac:dyDescent="0.25">
      <c r="A1"/>
      <c r="B1" s="19"/>
      <c r="C1" s="19"/>
    </row>
    <row r="2" spans="1:5" ht="15" x14ac:dyDescent="0.25">
      <c r="A2"/>
      <c r="B2"/>
      <c r="C2"/>
    </row>
    <row r="4" spans="1:5" ht="12.75" customHeight="1" x14ac:dyDescent="0.25">
      <c r="A4"/>
      <c r="B4"/>
      <c r="C4"/>
    </row>
    <row r="5" spans="1:5" ht="23.25" customHeight="1" x14ac:dyDescent="0.25">
      <c r="A5"/>
      <c r="B5" s="19"/>
      <c r="C5" s="19"/>
    </row>
    <row r="6" spans="1:5" ht="23.25" customHeight="1" x14ac:dyDescent="0.25">
      <c r="A6"/>
      <c r="B6" s="19"/>
      <c r="C6" s="19"/>
    </row>
    <row r="7" spans="1:5" s="17" customFormat="1" ht="32.65" customHeight="1" x14ac:dyDescent="0.25">
      <c r="A7" s="2" t="s">
        <v>54</v>
      </c>
      <c r="B7" s="2" t="s">
        <v>328</v>
      </c>
      <c r="C7" s="2" t="s">
        <v>344</v>
      </c>
      <c r="D7" s="2" t="s">
        <v>343</v>
      </c>
    </row>
    <row r="8" spans="1:5" s="17" customFormat="1" ht="30.95" customHeight="1" x14ac:dyDescent="0.25">
      <c r="A8" s="35" t="s">
        <v>140</v>
      </c>
      <c r="B8" s="40" t="s">
        <v>8</v>
      </c>
      <c r="C8" s="40" t="s">
        <v>205</v>
      </c>
      <c r="D8" s="43"/>
    </row>
    <row r="9" spans="1:5" ht="30.95" customHeight="1" x14ac:dyDescent="0.25">
      <c r="A9" s="35" t="s">
        <v>81</v>
      </c>
      <c r="B9" s="40" t="s">
        <v>10</v>
      </c>
      <c r="C9" s="40" t="s">
        <v>206</v>
      </c>
      <c r="D9" s="48"/>
    </row>
    <row r="10" spans="1:5" ht="45" x14ac:dyDescent="0.25">
      <c r="A10" s="35" t="s">
        <v>70</v>
      </c>
      <c r="B10" s="40" t="s">
        <v>18</v>
      </c>
      <c r="C10" s="41" t="s">
        <v>207</v>
      </c>
      <c r="D10" s="43"/>
      <c r="E10" s="12"/>
    </row>
    <row r="11" spans="1:5" ht="30.95" customHeight="1" x14ac:dyDescent="0.25">
      <c r="A11" s="35" t="s">
        <v>68</v>
      </c>
      <c r="B11" s="40" t="s">
        <v>20</v>
      </c>
      <c r="C11" s="40" t="s">
        <v>208</v>
      </c>
      <c r="D11" s="48"/>
    </row>
    <row r="12" spans="1:5" ht="60" x14ac:dyDescent="0.25">
      <c r="A12" s="35" t="s">
        <v>88</v>
      </c>
      <c r="B12" s="40" t="s">
        <v>209</v>
      </c>
      <c r="C12" s="40" t="s">
        <v>210</v>
      </c>
      <c r="D12" s="43"/>
    </row>
    <row r="13" spans="1:5" ht="30.95" customHeight="1" x14ac:dyDescent="0.25">
      <c r="A13" s="35" t="s">
        <v>133</v>
      </c>
      <c r="B13" s="40" t="s">
        <v>133</v>
      </c>
      <c r="C13" s="40" t="s">
        <v>211</v>
      </c>
      <c r="D13" s="48"/>
    </row>
    <row r="14" spans="1:5" ht="30.95" customHeight="1" x14ac:dyDescent="0.25">
      <c r="A14" s="35" t="s">
        <v>133</v>
      </c>
      <c r="B14" s="40" t="s">
        <v>133</v>
      </c>
      <c r="C14" s="40" t="s">
        <v>23</v>
      </c>
      <c r="D14" s="43"/>
    </row>
    <row r="15" spans="1:5" ht="30.95" customHeight="1" x14ac:dyDescent="0.25">
      <c r="A15" s="35" t="s">
        <v>136</v>
      </c>
      <c r="B15" s="40" t="s">
        <v>137</v>
      </c>
      <c r="C15" s="40" t="s">
        <v>212</v>
      </c>
      <c r="D15" s="48"/>
    </row>
    <row r="16" spans="1:5" ht="46.5" customHeight="1" x14ac:dyDescent="0.25">
      <c r="A16" s="76" t="s">
        <v>342</v>
      </c>
      <c r="B16" s="75"/>
      <c r="C16" s="75"/>
      <c r="D16" s="75"/>
    </row>
    <row r="17" spans="1:4" ht="46.5" customHeight="1" x14ac:dyDescent="0.25">
      <c r="A17" s="74"/>
      <c r="B17" s="75"/>
      <c r="C17" s="75"/>
      <c r="D17" s="75"/>
    </row>
    <row r="18" spans="1:4" ht="46.5" customHeight="1" x14ac:dyDescent="0.25">
      <c r="A18" s="74"/>
      <c r="B18" s="75"/>
      <c r="C18" s="75"/>
      <c r="D18" s="75"/>
    </row>
  </sheetData>
  <autoFilter ref="A7:C10" xr:uid="{08968CB3-CD2B-4CD8-BFB6-7B76B22350DA}"/>
  <dataConsolidate/>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0F596E7-7DBD-462D-811F-6367E54F0882}">
          <x14:formula1>
            <xm:f>Listes!$A$2:$A$27</xm:f>
          </x14:formula1>
          <xm:sqref>A9:A15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D4523-7085-45E4-8CB2-8EA37CAAD4A5}">
  <sheetPr>
    <tabColor theme="2" tint="-0.249977111117893"/>
    <pageSetUpPr fitToPage="1"/>
  </sheetPr>
  <dimension ref="A1:E37"/>
  <sheetViews>
    <sheetView showGridLines="0" zoomScale="80" zoomScaleNormal="80" workbookViewId="0">
      <pane ySplit="7" topLeftCell="A23" activePane="bottomLeft" state="frozen"/>
      <selection pane="bottomLeft" activeCell="D4" sqref="D4"/>
    </sheetView>
  </sheetViews>
  <sheetFormatPr baseColWidth="10" defaultColWidth="11.42578125" defaultRowHeight="12.75" x14ac:dyDescent="0.25"/>
  <cols>
    <col min="1" max="1" width="4.5703125" style="20" customWidth="1"/>
    <col min="2" max="2" width="54.28515625" style="21" customWidth="1"/>
    <col min="3" max="4" width="25.140625" style="3" customWidth="1"/>
    <col min="5" max="5" width="55.28515625" style="3" customWidth="1"/>
    <col min="6" max="16384" width="11.42578125" style="3"/>
  </cols>
  <sheetData>
    <row r="1" spans="1:5" ht="23.25" customHeight="1" x14ac:dyDescent="0.25">
      <c r="A1"/>
      <c r="B1"/>
      <c r="C1" s="19"/>
      <c r="D1" s="19"/>
      <c r="E1" s="19"/>
    </row>
    <row r="2" spans="1:5" ht="15" x14ac:dyDescent="0.25">
      <c r="A2"/>
      <c r="B2"/>
      <c r="C2"/>
      <c r="D2"/>
      <c r="E2"/>
    </row>
    <row r="4" spans="1:5" ht="12.75" customHeight="1" x14ac:dyDescent="0.25">
      <c r="A4"/>
      <c r="B4"/>
      <c r="C4"/>
      <c r="D4"/>
      <c r="E4"/>
    </row>
    <row r="5" spans="1:5" ht="23.1" customHeight="1" x14ac:dyDescent="0.25"/>
    <row r="6" spans="1:5" ht="23.1" customHeight="1" x14ac:dyDescent="0.25"/>
    <row r="7" spans="1:5" s="17" customFormat="1" ht="32.65" customHeight="1" x14ac:dyDescent="0.25">
      <c r="A7" s="33" t="s">
        <v>53</v>
      </c>
      <c r="B7" s="2" t="s">
        <v>213</v>
      </c>
      <c r="C7" s="2" t="s">
        <v>214</v>
      </c>
      <c r="D7" s="2" t="s">
        <v>215</v>
      </c>
      <c r="E7" s="2" t="s">
        <v>343</v>
      </c>
    </row>
    <row r="8" spans="1:5" s="17" customFormat="1" ht="47.25" customHeight="1" x14ac:dyDescent="0.25">
      <c r="A8" s="38">
        <v>1</v>
      </c>
      <c r="B8" s="43" t="s">
        <v>216</v>
      </c>
      <c r="C8" s="35"/>
      <c r="D8" s="35"/>
      <c r="E8" s="40"/>
    </row>
    <row r="9" spans="1:5" ht="47.25" customHeight="1" x14ac:dyDescent="0.25">
      <c r="A9" s="38">
        <v>2</v>
      </c>
      <c r="B9" s="43" t="s">
        <v>217</v>
      </c>
      <c r="C9" s="40"/>
      <c r="D9" s="40"/>
      <c r="E9" s="40"/>
    </row>
    <row r="10" spans="1:5" ht="47.25" customHeight="1" x14ac:dyDescent="0.25">
      <c r="A10" s="38">
        <v>3</v>
      </c>
      <c r="B10" s="43" t="s">
        <v>218</v>
      </c>
      <c r="C10" s="35"/>
      <c r="D10" s="35"/>
      <c r="E10" s="41"/>
    </row>
    <row r="11" spans="1:5" ht="47.25" customHeight="1" x14ac:dyDescent="0.25">
      <c r="A11" s="38">
        <v>4</v>
      </c>
      <c r="B11" s="43" t="s">
        <v>219</v>
      </c>
      <c r="C11" s="35"/>
      <c r="D11" s="35"/>
      <c r="E11" s="40"/>
    </row>
    <row r="12" spans="1:5" ht="47.25" customHeight="1" x14ac:dyDescent="0.25">
      <c r="A12" s="38">
        <v>5</v>
      </c>
      <c r="B12" s="43" t="s">
        <v>220</v>
      </c>
      <c r="C12" s="35"/>
      <c r="D12" s="35"/>
      <c r="E12" s="40"/>
    </row>
    <row r="13" spans="1:5" ht="47.25" customHeight="1" x14ac:dyDescent="0.25">
      <c r="A13" s="38">
        <v>6</v>
      </c>
      <c r="B13" s="43" t="s">
        <v>221</v>
      </c>
      <c r="C13" s="35"/>
      <c r="D13" s="35"/>
      <c r="E13" s="40"/>
    </row>
    <row r="14" spans="1:5" ht="47.25" customHeight="1" x14ac:dyDescent="0.25">
      <c r="A14" s="38">
        <v>7</v>
      </c>
      <c r="B14" s="43" t="s">
        <v>222</v>
      </c>
      <c r="C14" s="40"/>
      <c r="D14" s="40"/>
      <c r="E14" s="40"/>
    </row>
    <row r="15" spans="1:5" ht="47.25" customHeight="1" x14ac:dyDescent="0.25">
      <c r="A15" s="38">
        <v>8</v>
      </c>
      <c r="B15" s="43" t="s">
        <v>223</v>
      </c>
      <c r="C15" s="35"/>
      <c r="D15" s="35"/>
      <c r="E15" s="40"/>
    </row>
    <row r="16" spans="1:5" ht="47.25" customHeight="1" x14ac:dyDescent="0.25">
      <c r="A16" s="38">
        <v>9</v>
      </c>
      <c r="B16" s="43" t="s">
        <v>224</v>
      </c>
      <c r="C16" s="35"/>
      <c r="D16" s="35"/>
      <c r="E16" s="40"/>
    </row>
    <row r="17" spans="1:5" ht="47.25" customHeight="1" x14ac:dyDescent="0.25">
      <c r="A17" s="38">
        <v>10</v>
      </c>
      <c r="B17" s="43" t="s">
        <v>225</v>
      </c>
      <c r="C17" s="35"/>
      <c r="D17" s="35"/>
      <c r="E17" s="40"/>
    </row>
    <row r="18" spans="1:5" ht="47.25" customHeight="1" x14ac:dyDescent="0.25">
      <c r="A18" s="38">
        <v>11</v>
      </c>
      <c r="B18" s="43" t="s">
        <v>226</v>
      </c>
      <c r="C18" s="40"/>
      <c r="D18" s="40"/>
      <c r="E18" s="40"/>
    </row>
    <row r="19" spans="1:5" ht="47.25" customHeight="1" x14ac:dyDescent="0.25">
      <c r="A19" s="38">
        <v>12</v>
      </c>
      <c r="B19" s="43" t="s">
        <v>227</v>
      </c>
      <c r="C19" s="36"/>
      <c r="D19" s="36"/>
      <c r="E19" s="42"/>
    </row>
    <row r="20" spans="1:5" ht="47.25" customHeight="1" x14ac:dyDescent="0.25">
      <c r="A20" s="38">
        <v>13</v>
      </c>
      <c r="B20" s="43" t="s">
        <v>228</v>
      </c>
      <c r="C20" s="35"/>
      <c r="D20" s="35"/>
      <c r="E20" s="40"/>
    </row>
    <row r="21" spans="1:5" ht="47.25" customHeight="1" x14ac:dyDescent="0.25">
      <c r="A21" s="38">
        <v>14</v>
      </c>
      <c r="B21" s="43" t="s">
        <v>229</v>
      </c>
      <c r="C21" s="40"/>
      <c r="D21" s="40"/>
      <c r="E21" s="40"/>
    </row>
    <row r="22" spans="1:5" ht="47.25" customHeight="1" x14ac:dyDescent="0.25">
      <c r="A22" s="38">
        <v>15</v>
      </c>
      <c r="B22" s="43" t="s">
        <v>230</v>
      </c>
      <c r="C22" s="35"/>
      <c r="D22" s="35"/>
      <c r="E22" s="40"/>
    </row>
    <row r="23" spans="1:5" ht="47.25" customHeight="1" x14ac:dyDescent="0.25">
      <c r="A23" s="38">
        <v>16</v>
      </c>
      <c r="B23" s="43" t="s">
        <v>231</v>
      </c>
      <c r="C23" s="35"/>
      <c r="D23" s="35"/>
      <c r="E23" s="40"/>
    </row>
    <row r="24" spans="1:5" ht="47.25" customHeight="1" x14ac:dyDescent="0.25">
      <c r="A24" s="38">
        <v>17</v>
      </c>
      <c r="B24" s="43" t="s">
        <v>232</v>
      </c>
      <c r="C24" s="35"/>
      <c r="D24" s="35"/>
      <c r="E24" s="40"/>
    </row>
    <row r="25" spans="1:5" ht="47.25" customHeight="1" x14ac:dyDescent="0.25">
      <c r="A25" s="38">
        <v>18</v>
      </c>
      <c r="B25" s="43" t="s">
        <v>233</v>
      </c>
      <c r="C25" s="35"/>
      <c r="D25" s="35"/>
      <c r="E25" s="40"/>
    </row>
    <row r="26" spans="1:5" ht="47.25" customHeight="1" x14ac:dyDescent="0.25">
      <c r="A26" s="38">
        <v>19</v>
      </c>
      <c r="B26" s="43" t="s">
        <v>234</v>
      </c>
      <c r="C26" s="35"/>
      <c r="D26" s="35"/>
      <c r="E26" s="40"/>
    </row>
    <row r="27" spans="1:5" ht="47.25" customHeight="1" x14ac:dyDescent="0.25">
      <c r="A27" s="38">
        <v>20</v>
      </c>
      <c r="B27" s="43" t="s">
        <v>235</v>
      </c>
      <c r="C27" s="40"/>
      <c r="D27" s="40"/>
      <c r="E27" s="41"/>
    </row>
    <row r="28" spans="1:5" ht="47.25" customHeight="1" x14ac:dyDescent="0.25">
      <c r="A28" s="38">
        <v>21</v>
      </c>
      <c r="B28" s="43" t="s">
        <v>236</v>
      </c>
      <c r="C28" s="44"/>
      <c r="D28" s="44"/>
      <c r="E28" s="43"/>
    </row>
    <row r="29" spans="1:5" ht="47.25" customHeight="1" x14ac:dyDescent="0.25">
      <c r="A29" s="38">
        <v>22</v>
      </c>
      <c r="B29" s="43" t="s">
        <v>237</v>
      </c>
      <c r="C29" s="36"/>
      <c r="D29" s="36"/>
      <c r="E29" s="49"/>
    </row>
    <row r="30" spans="1:5" ht="47.25" customHeight="1" x14ac:dyDescent="0.25">
      <c r="A30" s="38">
        <v>23</v>
      </c>
      <c r="B30" s="43" t="s">
        <v>238</v>
      </c>
      <c r="C30" s="36"/>
      <c r="D30" s="36"/>
      <c r="E30" s="43"/>
    </row>
    <row r="31" spans="1:5" ht="47.25" customHeight="1" x14ac:dyDescent="0.25">
      <c r="A31" s="38">
        <v>24</v>
      </c>
      <c r="B31" s="43" t="s">
        <v>239</v>
      </c>
      <c r="C31" s="36"/>
      <c r="D31" s="36"/>
      <c r="E31" s="43"/>
    </row>
    <row r="32" spans="1:5" ht="47.25" customHeight="1" x14ac:dyDescent="0.25">
      <c r="A32" s="38">
        <v>25</v>
      </c>
      <c r="B32" s="43" t="s">
        <v>240</v>
      </c>
      <c r="C32" s="36"/>
      <c r="D32" s="36"/>
      <c r="E32" s="43"/>
    </row>
    <row r="33" spans="1:5" ht="47.25" customHeight="1" x14ac:dyDescent="0.25">
      <c r="A33" s="38">
        <v>26</v>
      </c>
      <c r="B33" s="43" t="s">
        <v>241</v>
      </c>
      <c r="C33" s="36"/>
      <c r="D33" s="36"/>
      <c r="E33" s="46"/>
    </row>
    <row r="34" spans="1:5" ht="47.25" customHeight="1" x14ac:dyDescent="0.25">
      <c r="A34" s="38">
        <v>27</v>
      </c>
      <c r="B34" s="43" t="s">
        <v>242</v>
      </c>
      <c r="C34" s="30"/>
      <c r="D34" s="30"/>
      <c r="E34" s="30"/>
    </row>
    <row r="35" spans="1:5" ht="47.25" customHeight="1" x14ac:dyDescent="0.25">
      <c r="A35" s="38">
        <v>28</v>
      </c>
      <c r="B35" s="77" t="s">
        <v>346</v>
      </c>
      <c r="C35" s="30"/>
      <c r="D35" s="30"/>
      <c r="E35" s="30"/>
    </row>
    <row r="36" spans="1:5" ht="47.25" customHeight="1" x14ac:dyDescent="0.25">
      <c r="A36" s="38">
        <v>29</v>
      </c>
      <c r="B36" s="43"/>
      <c r="C36" s="30"/>
      <c r="D36" s="30"/>
      <c r="E36" s="30"/>
    </row>
    <row r="37" spans="1:5" ht="47.25" customHeight="1" x14ac:dyDescent="0.25">
      <c r="A37" s="38">
        <v>30</v>
      </c>
      <c r="B37" s="43"/>
      <c r="C37" s="30"/>
      <c r="D37" s="30"/>
      <c r="E37" s="30"/>
    </row>
  </sheetData>
  <autoFilter ref="A7:E10" xr:uid="{08968CB3-CD2B-4CD8-BFB6-7B76B22350DA}"/>
  <dataConsolidate/>
  <dataValidations count="1">
    <dataValidation allowBlank="1" showInputMessage="1" showErrorMessage="1" sqref="B35" xr:uid="{DAF794E9-8C33-44CA-9F00-B842D40E993E}"/>
  </dataValidations>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11B1B-BFAB-41CF-A882-04FAA4EBFB6A}">
  <sheetPr>
    <tabColor theme="2" tint="-0.249977111117893"/>
    <pageSetUpPr fitToPage="1"/>
  </sheetPr>
  <dimension ref="A1:E21"/>
  <sheetViews>
    <sheetView showGridLines="0" zoomScale="80" zoomScaleNormal="80" workbookViewId="0">
      <pane ySplit="7" topLeftCell="A14" activePane="bottomLeft" state="frozen"/>
      <selection pane="bottomLeft" activeCell="B1" sqref="B1"/>
    </sheetView>
  </sheetViews>
  <sheetFormatPr baseColWidth="10" defaultColWidth="11.42578125" defaultRowHeight="12.75" x14ac:dyDescent="0.25"/>
  <cols>
    <col min="1" max="1" width="4.5703125" style="20" customWidth="1"/>
    <col min="2" max="2" width="54.28515625" style="21" customWidth="1"/>
    <col min="3" max="4" width="25.140625" style="3" customWidth="1"/>
    <col min="5" max="5" width="55.28515625" style="3" customWidth="1"/>
    <col min="6" max="16384" width="11.42578125" style="3"/>
  </cols>
  <sheetData>
    <row r="1" spans="1:5" ht="23.25" customHeight="1" x14ac:dyDescent="0.25">
      <c r="A1"/>
      <c r="B1"/>
      <c r="C1" s="19"/>
      <c r="D1" s="19"/>
      <c r="E1" s="19"/>
    </row>
    <row r="2" spans="1:5" ht="15" x14ac:dyDescent="0.25">
      <c r="A2"/>
      <c r="B2"/>
      <c r="C2"/>
      <c r="D2"/>
      <c r="E2"/>
    </row>
    <row r="4" spans="1:5" ht="12.75" customHeight="1" x14ac:dyDescent="0.25">
      <c r="A4"/>
      <c r="B4"/>
      <c r="C4"/>
      <c r="D4"/>
      <c r="E4"/>
    </row>
    <row r="5" spans="1:5" ht="23.1" customHeight="1" x14ac:dyDescent="0.25"/>
    <row r="6" spans="1:5" ht="23.1" customHeight="1" x14ac:dyDescent="0.25"/>
    <row r="7" spans="1:5" s="17" customFormat="1" ht="32.65" customHeight="1" x14ac:dyDescent="0.25">
      <c r="A7" s="33" t="s">
        <v>53</v>
      </c>
      <c r="B7" s="2" t="s">
        <v>213</v>
      </c>
      <c r="C7" s="2" t="s">
        <v>214</v>
      </c>
      <c r="D7" s="2" t="s">
        <v>215</v>
      </c>
      <c r="E7" s="2" t="s">
        <v>343</v>
      </c>
    </row>
    <row r="8" spans="1:5" s="17" customFormat="1" ht="36" customHeight="1" x14ac:dyDescent="0.25">
      <c r="A8" s="38">
        <v>1</v>
      </c>
      <c r="B8" s="43" t="s">
        <v>243</v>
      </c>
      <c r="C8" s="35"/>
      <c r="D8" s="35"/>
      <c r="E8" s="40"/>
    </row>
    <row r="9" spans="1:5" ht="36" customHeight="1" x14ac:dyDescent="0.25">
      <c r="A9" s="38">
        <v>2</v>
      </c>
      <c r="B9" s="43" t="s">
        <v>269</v>
      </c>
      <c r="C9" s="40"/>
      <c r="D9" s="40"/>
      <c r="E9" s="40"/>
    </row>
    <row r="10" spans="1:5" ht="36" customHeight="1" x14ac:dyDescent="0.25">
      <c r="A10" s="38">
        <v>3</v>
      </c>
      <c r="B10" s="43" t="s">
        <v>244</v>
      </c>
      <c r="C10" s="35"/>
      <c r="D10" s="35"/>
      <c r="E10" s="41"/>
    </row>
    <row r="11" spans="1:5" ht="36" customHeight="1" x14ac:dyDescent="0.25">
      <c r="A11" s="38">
        <v>4</v>
      </c>
      <c r="B11" s="43" t="s">
        <v>245</v>
      </c>
      <c r="C11" s="35"/>
      <c r="D11" s="35"/>
      <c r="E11" s="40"/>
    </row>
    <row r="12" spans="1:5" ht="36" customHeight="1" x14ac:dyDescent="0.25">
      <c r="A12" s="38">
        <v>5</v>
      </c>
      <c r="B12" s="43" t="s">
        <v>246</v>
      </c>
      <c r="C12" s="35"/>
      <c r="D12" s="35"/>
      <c r="E12" s="40"/>
    </row>
    <row r="13" spans="1:5" ht="36" customHeight="1" x14ac:dyDescent="0.25">
      <c r="A13" s="38">
        <v>6</v>
      </c>
      <c r="B13" s="43" t="s">
        <v>247</v>
      </c>
      <c r="C13" s="35"/>
      <c r="D13" s="35"/>
      <c r="E13" s="40"/>
    </row>
    <row r="14" spans="1:5" ht="36" customHeight="1" x14ac:dyDescent="0.25">
      <c r="A14" s="38">
        <v>7</v>
      </c>
      <c r="B14" s="43" t="s">
        <v>248</v>
      </c>
      <c r="C14" s="40"/>
      <c r="D14" s="40"/>
      <c r="E14" s="40"/>
    </row>
    <row r="15" spans="1:5" ht="36" customHeight="1" x14ac:dyDescent="0.25">
      <c r="A15" s="38">
        <v>8</v>
      </c>
      <c r="B15" s="43" t="s">
        <v>249</v>
      </c>
      <c r="C15" s="35"/>
      <c r="D15" s="35"/>
      <c r="E15" s="40"/>
    </row>
    <row r="16" spans="1:5" ht="36" customHeight="1" x14ac:dyDescent="0.25">
      <c r="A16" s="38">
        <v>9</v>
      </c>
      <c r="B16" s="43" t="s">
        <v>250</v>
      </c>
      <c r="C16" s="35"/>
      <c r="D16" s="35"/>
      <c r="E16" s="40"/>
    </row>
    <row r="17" spans="1:5" ht="36" customHeight="1" x14ac:dyDescent="0.25">
      <c r="A17" s="38">
        <v>10</v>
      </c>
      <c r="B17" s="43" t="s">
        <v>251</v>
      </c>
      <c r="C17" s="35"/>
      <c r="D17" s="35"/>
      <c r="E17" s="40"/>
    </row>
    <row r="18" spans="1:5" ht="36" customHeight="1" x14ac:dyDescent="0.25">
      <c r="A18" s="38">
        <v>11</v>
      </c>
      <c r="B18" s="43" t="s">
        <v>252</v>
      </c>
      <c r="C18" s="40"/>
      <c r="D18" s="40"/>
      <c r="E18" s="40"/>
    </row>
    <row r="19" spans="1:5" ht="33" customHeight="1" x14ac:dyDescent="0.25">
      <c r="A19" s="38">
        <v>12</v>
      </c>
      <c r="B19" s="77" t="s">
        <v>346</v>
      </c>
      <c r="C19" s="40"/>
      <c r="D19" s="40"/>
      <c r="E19" s="40"/>
    </row>
    <row r="20" spans="1:5" ht="36.6" customHeight="1" x14ac:dyDescent="0.25">
      <c r="A20" s="38">
        <v>13</v>
      </c>
      <c r="B20" s="43"/>
      <c r="C20" s="40"/>
      <c r="D20" s="40"/>
      <c r="E20" s="40"/>
    </row>
    <row r="21" spans="1:5" ht="36.6" customHeight="1" x14ac:dyDescent="0.25">
      <c r="A21" s="38">
        <v>14</v>
      </c>
      <c r="B21" s="43"/>
      <c r="C21" s="40"/>
      <c r="D21" s="40"/>
      <c r="E21" s="40"/>
    </row>
  </sheetData>
  <autoFilter ref="A7:E10" xr:uid="{08968CB3-CD2B-4CD8-BFB6-7B76B22350DA}"/>
  <dataConsolidate/>
  <dataValidations count="1">
    <dataValidation allowBlank="1" showInputMessage="1" showErrorMessage="1" sqref="B9:B21" xr:uid="{086A8848-6E74-49BF-B795-E56C622CCB72}"/>
  </dataValidations>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11E0-7963-4401-9DBC-F99F11721A55}">
  <dimension ref="A1:C27"/>
  <sheetViews>
    <sheetView topLeftCell="A7" workbookViewId="0">
      <selection activeCell="A9" sqref="A9"/>
    </sheetView>
  </sheetViews>
  <sheetFormatPr baseColWidth="10" defaultColWidth="11.42578125" defaultRowHeight="15" x14ac:dyDescent="0.25"/>
  <cols>
    <col min="1" max="1" width="87.28515625" style="4" bestFit="1" customWidth="1"/>
  </cols>
  <sheetData>
    <row r="1" spans="1:3" x14ac:dyDescent="0.25">
      <c r="A1" s="37" t="s">
        <v>1</v>
      </c>
    </row>
    <row r="2" spans="1:3" x14ac:dyDescent="0.25">
      <c r="A2" s="4" t="s">
        <v>64</v>
      </c>
    </row>
    <row r="3" spans="1:3" x14ac:dyDescent="0.25">
      <c r="A3" s="4" t="s">
        <v>157</v>
      </c>
    </row>
    <row r="4" spans="1:3" x14ac:dyDescent="0.25">
      <c r="A4" s="4" t="s">
        <v>140</v>
      </c>
      <c r="C4" s="69"/>
    </row>
    <row r="5" spans="1:3" x14ac:dyDescent="0.25">
      <c r="A5" s="4" t="s">
        <v>279</v>
      </c>
      <c r="C5" s="69"/>
    </row>
    <row r="6" spans="1:3" x14ac:dyDescent="0.25">
      <c r="A6" s="4" t="s">
        <v>280</v>
      </c>
      <c r="C6" s="69"/>
    </row>
    <row r="7" spans="1:3" x14ac:dyDescent="0.25">
      <c r="A7" s="4" t="s">
        <v>281</v>
      </c>
      <c r="C7" s="69"/>
    </row>
    <row r="8" spans="1:3" x14ac:dyDescent="0.25">
      <c r="A8" s="4" t="s">
        <v>282</v>
      </c>
      <c r="C8" s="69"/>
    </row>
    <row r="9" spans="1:3" x14ac:dyDescent="0.25">
      <c r="A9" s="4" t="s">
        <v>283</v>
      </c>
      <c r="C9" s="69"/>
    </row>
    <row r="10" spans="1:3" x14ac:dyDescent="0.25">
      <c r="A10" s="4" t="s">
        <v>186</v>
      </c>
      <c r="C10" s="69"/>
    </row>
    <row r="11" spans="1:3" x14ac:dyDescent="0.25">
      <c r="A11" s="4" t="s">
        <v>284</v>
      </c>
      <c r="C11" s="69"/>
    </row>
    <row r="12" spans="1:3" x14ac:dyDescent="0.25">
      <c r="A12" s="4" t="s">
        <v>73</v>
      </c>
      <c r="C12" s="69"/>
    </row>
    <row r="13" spans="1:3" x14ac:dyDescent="0.25">
      <c r="A13" s="4" t="s">
        <v>86</v>
      </c>
      <c r="C13" s="69"/>
    </row>
    <row r="14" spans="1:3" x14ac:dyDescent="0.25">
      <c r="A14" s="4" t="s">
        <v>285</v>
      </c>
      <c r="C14" s="69"/>
    </row>
    <row r="15" spans="1:3" x14ac:dyDescent="0.25">
      <c r="A15" s="4" t="s">
        <v>286</v>
      </c>
      <c r="C15" s="69"/>
    </row>
    <row r="16" spans="1:3" x14ac:dyDescent="0.25">
      <c r="A16" s="4" t="s">
        <v>70</v>
      </c>
      <c r="C16" s="69"/>
    </row>
    <row r="17" spans="1:3" x14ac:dyDescent="0.25">
      <c r="A17" s="4" t="s">
        <v>287</v>
      </c>
      <c r="C17" s="69"/>
    </row>
    <row r="18" spans="1:3" x14ac:dyDescent="0.25">
      <c r="A18" s="4" t="s">
        <v>288</v>
      </c>
      <c r="C18" s="69"/>
    </row>
    <row r="19" spans="1:3" x14ac:dyDescent="0.25">
      <c r="A19" s="4" t="s">
        <v>88</v>
      </c>
      <c r="C19" s="69"/>
    </row>
    <row r="20" spans="1:3" x14ac:dyDescent="0.25">
      <c r="A20" s="4" t="s">
        <v>133</v>
      </c>
      <c r="C20" s="69"/>
    </row>
    <row r="21" spans="1:3" x14ac:dyDescent="0.25">
      <c r="A21" s="4" t="s">
        <v>163</v>
      </c>
    </row>
    <row r="22" spans="1:3" x14ac:dyDescent="0.25">
      <c r="A22" s="4" t="s">
        <v>124</v>
      </c>
    </row>
    <row r="23" spans="1:3" x14ac:dyDescent="0.25">
      <c r="A23" s="4" t="s">
        <v>116</v>
      </c>
    </row>
    <row r="24" spans="1:3" x14ac:dyDescent="0.25">
      <c r="A24" s="4" t="s">
        <v>253</v>
      </c>
    </row>
    <row r="25" spans="1:3" x14ac:dyDescent="0.25">
      <c r="A25" s="4" t="s">
        <v>24</v>
      </c>
    </row>
    <row r="26" spans="1:3" x14ac:dyDescent="0.25">
      <c r="A26" s="4" t="s">
        <v>25</v>
      </c>
    </row>
    <row r="27" spans="1:3" x14ac:dyDescent="0.25">
      <c r="A27" s="4" t="s">
        <v>26</v>
      </c>
    </row>
  </sheetData>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H86"/>
  <sheetViews>
    <sheetView showGridLines="0" zoomScale="90" zoomScaleNormal="90" workbookViewId="0">
      <selection activeCell="A10" sqref="A10"/>
    </sheetView>
  </sheetViews>
  <sheetFormatPr baseColWidth="10" defaultColWidth="11.42578125" defaultRowHeight="15" x14ac:dyDescent="0.25"/>
  <cols>
    <col min="1" max="1" width="10.42578125" customWidth="1"/>
    <col min="2" max="2" width="4.28515625" customWidth="1"/>
    <col min="3" max="4" width="10.7109375" customWidth="1"/>
    <col min="5" max="5" width="27.85546875" customWidth="1"/>
    <col min="6" max="6" width="50.28515625" customWidth="1"/>
    <col min="7" max="7" width="9.28515625" customWidth="1"/>
    <col min="8" max="8" width="46.28515625" customWidth="1"/>
    <col min="11" max="11" width="26.28515625" customWidth="1"/>
    <col min="12" max="12" width="59.28515625" customWidth="1"/>
    <col min="253" max="253" width="10.42578125" customWidth="1"/>
    <col min="254" max="254" width="4.28515625" customWidth="1"/>
    <col min="255" max="258" width="10.7109375" customWidth="1"/>
    <col min="509" max="509" width="10.42578125" customWidth="1"/>
    <col min="510" max="510" width="4.28515625" customWidth="1"/>
    <col min="511" max="514" width="10.7109375" customWidth="1"/>
    <col min="765" max="765" width="10.42578125" customWidth="1"/>
    <col min="766" max="766" width="4.28515625" customWidth="1"/>
    <col min="767" max="770" width="10.7109375" customWidth="1"/>
    <col min="1021" max="1021" width="10.42578125" customWidth="1"/>
    <col min="1022" max="1022" width="4.28515625" customWidth="1"/>
    <col min="1023" max="1026" width="10.7109375" customWidth="1"/>
    <col min="1277" max="1277" width="10.42578125" customWidth="1"/>
    <col min="1278" max="1278" width="4.28515625" customWidth="1"/>
    <col min="1279" max="1282" width="10.7109375" customWidth="1"/>
    <col min="1533" max="1533" width="10.42578125" customWidth="1"/>
    <col min="1534" max="1534" width="4.28515625" customWidth="1"/>
    <col min="1535" max="1538" width="10.7109375" customWidth="1"/>
    <col min="1789" max="1789" width="10.42578125" customWidth="1"/>
    <col min="1790" max="1790" width="4.28515625" customWidth="1"/>
    <col min="1791" max="1794" width="10.7109375" customWidth="1"/>
    <col min="2045" max="2045" width="10.42578125" customWidth="1"/>
    <col min="2046" max="2046" width="4.28515625" customWidth="1"/>
    <col min="2047" max="2050" width="10.7109375" customWidth="1"/>
    <col min="2301" max="2301" width="10.42578125" customWidth="1"/>
    <col min="2302" max="2302" width="4.28515625" customWidth="1"/>
    <col min="2303" max="2306" width="10.7109375" customWidth="1"/>
    <col min="2557" max="2557" width="10.42578125" customWidth="1"/>
    <col min="2558" max="2558" width="4.28515625" customWidth="1"/>
    <col min="2559" max="2562" width="10.7109375" customWidth="1"/>
    <col min="2813" max="2813" width="10.42578125" customWidth="1"/>
    <col min="2814" max="2814" width="4.28515625" customWidth="1"/>
    <col min="2815" max="2818" width="10.7109375" customWidth="1"/>
    <col min="3069" max="3069" width="10.42578125" customWidth="1"/>
    <col min="3070" max="3070" width="4.28515625" customWidth="1"/>
    <col min="3071" max="3074" width="10.7109375" customWidth="1"/>
    <col min="3325" max="3325" width="10.42578125" customWidth="1"/>
    <col min="3326" max="3326" width="4.28515625" customWidth="1"/>
    <col min="3327" max="3330" width="10.7109375" customWidth="1"/>
    <col min="3581" max="3581" width="10.42578125" customWidth="1"/>
    <col min="3582" max="3582" width="4.28515625" customWidth="1"/>
    <col min="3583" max="3586" width="10.7109375" customWidth="1"/>
    <col min="3837" max="3837" width="10.42578125" customWidth="1"/>
    <col min="3838" max="3838" width="4.28515625" customWidth="1"/>
    <col min="3839" max="3842" width="10.7109375" customWidth="1"/>
    <col min="4093" max="4093" width="10.42578125" customWidth="1"/>
    <col min="4094" max="4094" width="4.28515625" customWidth="1"/>
    <col min="4095" max="4098" width="10.7109375" customWidth="1"/>
    <col min="4349" max="4349" width="10.42578125" customWidth="1"/>
    <col min="4350" max="4350" width="4.28515625" customWidth="1"/>
    <col min="4351" max="4354" width="10.7109375" customWidth="1"/>
    <col min="4605" max="4605" width="10.42578125" customWidth="1"/>
    <col min="4606" max="4606" width="4.28515625" customWidth="1"/>
    <col min="4607" max="4610" width="10.7109375" customWidth="1"/>
    <col min="4861" max="4861" width="10.42578125" customWidth="1"/>
    <col min="4862" max="4862" width="4.28515625" customWidth="1"/>
    <col min="4863" max="4866" width="10.7109375" customWidth="1"/>
    <col min="5117" max="5117" width="10.42578125" customWidth="1"/>
    <col min="5118" max="5118" width="4.28515625" customWidth="1"/>
    <col min="5119" max="5122" width="10.7109375" customWidth="1"/>
    <col min="5373" max="5373" width="10.42578125" customWidth="1"/>
    <col min="5374" max="5374" width="4.28515625" customWidth="1"/>
    <col min="5375" max="5378" width="10.7109375" customWidth="1"/>
    <col min="5629" max="5629" width="10.42578125" customWidth="1"/>
    <col min="5630" max="5630" width="4.28515625" customWidth="1"/>
    <col min="5631" max="5634" width="10.7109375" customWidth="1"/>
    <col min="5885" max="5885" width="10.42578125" customWidth="1"/>
    <col min="5886" max="5886" width="4.28515625" customWidth="1"/>
    <col min="5887" max="5890" width="10.7109375" customWidth="1"/>
    <col min="6141" max="6141" width="10.42578125" customWidth="1"/>
    <col min="6142" max="6142" width="4.28515625" customWidth="1"/>
    <col min="6143" max="6146" width="10.7109375" customWidth="1"/>
    <col min="6397" max="6397" width="10.42578125" customWidth="1"/>
    <col min="6398" max="6398" width="4.28515625" customWidth="1"/>
    <col min="6399" max="6402" width="10.7109375" customWidth="1"/>
    <col min="6653" max="6653" width="10.42578125" customWidth="1"/>
    <col min="6654" max="6654" width="4.28515625" customWidth="1"/>
    <col min="6655" max="6658" width="10.7109375" customWidth="1"/>
    <col min="6909" max="6909" width="10.42578125" customWidth="1"/>
    <col min="6910" max="6910" width="4.28515625" customWidth="1"/>
    <col min="6911" max="6914" width="10.7109375" customWidth="1"/>
    <col min="7165" max="7165" width="10.42578125" customWidth="1"/>
    <col min="7166" max="7166" width="4.28515625" customWidth="1"/>
    <col min="7167" max="7170" width="10.7109375" customWidth="1"/>
    <col min="7421" max="7421" width="10.42578125" customWidth="1"/>
    <col min="7422" max="7422" width="4.28515625" customWidth="1"/>
    <col min="7423" max="7426" width="10.7109375" customWidth="1"/>
    <col min="7677" max="7677" width="10.42578125" customWidth="1"/>
    <col min="7678" max="7678" width="4.28515625" customWidth="1"/>
    <col min="7679" max="7682" width="10.7109375" customWidth="1"/>
    <col min="7933" max="7933" width="10.42578125" customWidth="1"/>
    <col min="7934" max="7934" width="4.28515625" customWidth="1"/>
    <col min="7935" max="7938" width="10.7109375" customWidth="1"/>
    <col min="8189" max="8189" width="10.42578125" customWidth="1"/>
    <col min="8190" max="8190" width="4.28515625" customWidth="1"/>
    <col min="8191" max="8194" width="10.7109375" customWidth="1"/>
    <col min="8445" max="8445" width="10.42578125" customWidth="1"/>
    <col min="8446" max="8446" width="4.28515625" customWidth="1"/>
    <col min="8447" max="8450" width="10.7109375" customWidth="1"/>
    <col min="8701" max="8701" width="10.42578125" customWidth="1"/>
    <col min="8702" max="8702" width="4.28515625" customWidth="1"/>
    <col min="8703" max="8706" width="10.7109375" customWidth="1"/>
    <col min="8957" max="8957" width="10.42578125" customWidth="1"/>
    <col min="8958" max="8958" width="4.28515625" customWidth="1"/>
    <col min="8959" max="8962" width="10.7109375" customWidth="1"/>
    <col min="9213" max="9213" width="10.42578125" customWidth="1"/>
    <col min="9214" max="9214" width="4.28515625" customWidth="1"/>
    <col min="9215" max="9218" width="10.7109375" customWidth="1"/>
    <col min="9469" max="9469" width="10.42578125" customWidth="1"/>
    <col min="9470" max="9470" width="4.28515625" customWidth="1"/>
    <col min="9471" max="9474" width="10.7109375" customWidth="1"/>
    <col min="9725" max="9725" width="10.42578125" customWidth="1"/>
    <col min="9726" max="9726" width="4.28515625" customWidth="1"/>
    <col min="9727" max="9730" width="10.7109375" customWidth="1"/>
    <col min="9981" max="9981" width="10.42578125" customWidth="1"/>
    <col min="9982" max="9982" width="4.28515625" customWidth="1"/>
    <col min="9983" max="9986" width="10.7109375" customWidth="1"/>
    <col min="10237" max="10237" width="10.42578125" customWidth="1"/>
    <col min="10238" max="10238" width="4.28515625" customWidth="1"/>
    <col min="10239" max="10242" width="10.7109375" customWidth="1"/>
    <col min="10493" max="10493" width="10.42578125" customWidth="1"/>
    <col min="10494" max="10494" width="4.28515625" customWidth="1"/>
    <col min="10495" max="10498" width="10.7109375" customWidth="1"/>
    <col min="10749" max="10749" width="10.42578125" customWidth="1"/>
    <col min="10750" max="10750" width="4.28515625" customWidth="1"/>
    <col min="10751" max="10754" width="10.7109375" customWidth="1"/>
    <col min="11005" max="11005" width="10.42578125" customWidth="1"/>
    <col min="11006" max="11006" width="4.28515625" customWidth="1"/>
    <col min="11007" max="11010" width="10.7109375" customWidth="1"/>
    <col min="11261" max="11261" width="10.42578125" customWidth="1"/>
    <col min="11262" max="11262" width="4.28515625" customWidth="1"/>
    <col min="11263" max="11266" width="10.7109375" customWidth="1"/>
    <col min="11517" max="11517" width="10.42578125" customWidth="1"/>
    <col min="11518" max="11518" width="4.28515625" customWidth="1"/>
    <col min="11519" max="11522" width="10.7109375" customWidth="1"/>
    <col min="11773" max="11773" width="10.42578125" customWidth="1"/>
    <col min="11774" max="11774" width="4.28515625" customWidth="1"/>
    <col min="11775" max="11778" width="10.7109375" customWidth="1"/>
    <col min="12029" max="12029" width="10.42578125" customWidth="1"/>
    <col min="12030" max="12030" width="4.28515625" customWidth="1"/>
    <col min="12031" max="12034" width="10.7109375" customWidth="1"/>
    <col min="12285" max="12285" width="10.42578125" customWidth="1"/>
    <col min="12286" max="12286" width="4.28515625" customWidth="1"/>
    <col min="12287" max="12290" width="10.7109375" customWidth="1"/>
    <col min="12541" max="12541" width="10.42578125" customWidth="1"/>
    <col min="12542" max="12542" width="4.28515625" customWidth="1"/>
    <col min="12543" max="12546" width="10.7109375" customWidth="1"/>
    <col min="12797" max="12797" width="10.42578125" customWidth="1"/>
    <col min="12798" max="12798" width="4.28515625" customWidth="1"/>
    <col min="12799" max="12802" width="10.7109375" customWidth="1"/>
    <col min="13053" max="13053" width="10.42578125" customWidth="1"/>
    <col min="13054" max="13054" width="4.28515625" customWidth="1"/>
    <col min="13055" max="13058" width="10.7109375" customWidth="1"/>
    <col min="13309" max="13309" width="10.42578125" customWidth="1"/>
    <col min="13310" max="13310" width="4.28515625" customWidth="1"/>
    <col min="13311" max="13314" width="10.7109375" customWidth="1"/>
    <col min="13565" max="13565" width="10.42578125" customWidth="1"/>
    <col min="13566" max="13566" width="4.28515625" customWidth="1"/>
    <col min="13567" max="13570" width="10.7109375" customWidth="1"/>
    <col min="13821" max="13821" width="10.42578125" customWidth="1"/>
    <col min="13822" max="13822" width="4.28515625" customWidth="1"/>
    <col min="13823" max="13826" width="10.7109375" customWidth="1"/>
    <col min="14077" max="14077" width="10.42578125" customWidth="1"/>
    <col min="14078" max="14078" width="4.28515625" customWidth="1"/>
    <col min="14079" max="14082" width="10.7109375" customWidth="1"/>
    <col min="14333" max="14333" width="10.42578125" customWidth="1"/>
    <col min="14334" max="14334" width="4.28515625" customWidth="1"/>
    <col min="14335" max="14338" width="10.7109375" customWidth="1"/>
    <col min="14589" max="14589" width="10.42578125" customWidth="1"/>
    <col min="14590" max="14590" width="4.28515625" customWidth="1"/>
    <col min="14591" max="14594" width="10.7109375" customWidth="1"/>
    <col min="14845" max="14845" width="10.42578125" customWidth="1"/>
    <col min="14846" max="14846" width="4.28515625" customWidth="1"/>
    <col min="14847" max="14850" width="10.7109375" customWidth="1"/>
    <col min="15101" max="15101" width="10.42578125" customWidth="1"/>
    <col min="15102" max="15102" width="4.28515625" customWidth="1"/>
    <col min="15103" max="15106" width="10.7109375" customWidth="1"/>
    <col min="15357" max="15357" width="10.42578125" customWidth="1"/>
    <col min="15358" max="15358" width="4.28515625" customWidth="1"/>
    <col min="15359" max="15362" width="10.7109375" customWidth="1"/>
    <col min="15613" max="15613" width="10.42578125" customWidth="1"/>
    <col min="15614" max="15614" width="4.28515625" customWidth="1"/>
    <col min="15615" max="15618" width="10.7109375" customWidth="1"/>
    <col min="15869" max="15869" width="10.42578125" customWidth="1"/>
    <col min="15870" max="15870" width="4.28515625" customWidth="1"/>
    <col min="15871" max="15874" width="10.7109375" customWidth="1"/>
    <col min="16125" max="16125" width="10.42578125" customWidth="1"/>
    <col min="16126" max="16126" width="4.28515625" customWidth="1"/>
    <col min="16127" max="16130" width="10.7109375" customWidth="1"/>
  </cols>
  <sheetData>
    <row r="5" spans="1:8" x14ac:dyDescent="0.25">
      <c r="A5" s="61" t="s">
        <v>255</v>
      </c>
    </row>
    <row r="6" spans="1:8" x14ac:dyDescent="0.25">
      <c r="A6" s="59" t="s">
        <v>273</v>
      </c>
    </row>
    <row r="7" spans="1:8" x14ac:dyDescent="0.25">
      <c r="A7" s="60" t="s">
        <v>322</v>
      </c>
    </row>
    <row r="8" spans="1:8" x14ac:dyDescent="0.25">
      <c r="A8" s="60" t="s">
        <v>274</v>
      </c>
    </row>
    <row r="9" spans="1:8" x14ac:dyDescent="0.25">
      <c r="A9" t="s">
        <v>275</v>
      </c>
    </row>
    <row r="10" spans="1:8" x14ac:dyDescent="0.25">
      <c r="A10" s="59" t="s">
        <v>263</v>
      </c>
    </row>
    <row r="11" spans="1:8" x14ac:dyDescent="0.25">
      <c r="A11" s="59"/>
    </row>
    <row r="12" spans="1:8" ht="21" x14ac:dyDescent="0.35">
      <c r="A12" s="88" t="s">
        <v>254</v>
      </c>
      <c r="B12" s="88"/>
      <c r="C12" s="88"/>
      <c r="D12" s="88"/>
      <c r="E12" s="88"/>
      <c r="F12" s="88"/>
      <c r="G12" s="88"/>
      <c r="H12" s="88"/>
    </row>
    <row r="14" spans="1:8" x14ac:dyDescent="0.25">
      <c r="A14" t="s">
        <v>256</v>
      </c>
    </row>
    <row r="15" spans="1:8" ht="6" customHeight="1" x14ac:dyDescent="0.25"/>
    <row r="16" spans="1:8" x14ac:dyDescent="0.25">
      <c r="A16" t="s">
        <v>323</v>
      </c>
    </row>
    <row r="17" spans="1:8" ht="7.5" customHeight="1" x14ac:dyDescent="0.25">
      <c r="B17" s="4"/>
      <c r="D17" s="5"/>
      <c r="E17" s="5"/>
      <c r="F17" s="5"/>
      <c r="H17" s="7"/>
    </row>
    <row r="18" spans="1:8" x14ac:dyDescent="0.25">
      <c r="A18" t="s">
        <v>264</v>
      </c>
      <c r="B18" s="51"/>
      <c r="D18" s="51"/>
      <c r="E18" s="51"/>
      <c r="F18" s="5"/>
      <c r="H18" s="7"/>
    </row>
    <row r="19" spans="1:8" x14ac:dyDescent="0.25">
      <c r="B19" s="51"/>
      <c r="D19" s="51"/>
      <c r="E19" s="51"/>
      <c r="F19" s="5"/>
      <c r="H19" s="7"/>
    </row>
    <row r="20" spans="1:8" x14ac:dyDescent="0.25">
      <c r="A20" s="62" t="s">
        <v>257</v>
      </c>
    </row>
    <row r="44" spans="1:6" x14ac:dyDescent="0.25">
      <c r="A44" t="s">
        <v>324</v>
      </c>
    </row>
    <row r="45" spans="1:6" x14ac:dyDescent="0.25">
      <c r="B45" s="9"/>
      <c r="C45" s="9"/>
      <c r="D45" s="9"/>
      <c r="E45" s="9"/>
      <c r="F45" s="9"/>
    </row>
    <row r="46" spans="1:6" x14ac:dyDescent="0.25">
      <c r="A46" t="s">
        <v>338</v>
      </c>
      <c r="B46" s="9"/>
      <c r="C46" s="9"/>
      <c r="D46" s="9"/>
      <c r="E46" s="9"/>
      <c r="F46" s="9"/>
    </row>
    <row r="47" spans="1:6" ht="5.25" customHeight="1" x14ac:dyDescent="0.25">
      <c r="B47" s="9"/>
      <c r="C47" s="9"/>
      <c r="D47" s="9"/>
      <c r="E47" s="9"/>
      <c r="F47" s="9"/>
    </row>
    <row r="48" spans="1:6" x14ac:dyDescent="0.25">
      <c r="A48" s="62" t="s">
        <v>265</v>
      </c>
      <c r="B48" s="9"/>
      <c r="C48" s="9"/>
      <c r="D48" s="9"/>
      <c r="E48" s="9"/>
      <c r="F48" s="9"/>
    </row>
    <row r="49" spans="1:8" x14ac:dyDescent="0.25">
      <c r="A49" s="60" t="s">
        <v>266</v>
      </c>
      <c r="B49" s="9"/>
      <c r="C49" s="9"/>
      <c r="D49" s="9"/>
      <c r="E49" s="9"/>
      <c r="F49" s="9"/>
    </row>
    <row r="50" spans="1:8" x14ac:dyDescent="0.25">
      <c r="A50" s="63" t="s">
        <v>267</v>
      </c>
      <c r="B50" s="9"/>
      <c r="C50" s="9"/>
      <c r="D50" s="9"/>
      <c r="E50" s="9"/>
      <c r="F50" s="9"/>
    </row>
    <row r="51" spans="1:8" x14ac:dyDescent="0.25">
      <c r="A51" s="60" t="s">
        <v>268</v>
      </c>
      <c r="B51" s="9"/>
      <c r="C51" s="9"/>
      <c r="D51" s="9"/>
      <c r="E51" s="9"/>
      <c r="F51" s="9"/>
    </row>
    <row r="52" spans="1:8" x14ac:dyDescent="0.25">
      <c r="B52" s="9"/>
      <c r="C52" s="9"/>
      <c r="D52" s="9"/>
      <c r="E52" s="9"/>
      <c r="F52" s="9"/>
    </row>
    <row r="53" spans="1:8" x14ac:dyDescent="0.25">
      <c r="B53" s="9"/>
      <c r="C53" s="9"/>
      <c r="D53" s="9"/>
      <c r="E53" s="9"/>
      <c r="F53" s="9"/>
    </row>
    <row r="54" spans="1:8" x14ac:dyDescent="0.25">
      <c r="B54" s="9"/>
      <c r="C54" s="9"/>
      <c r="D54" s="9"/>
      <c r="E54" s="9"/>
      <c r="F54" s="9"/>
    </row>
    <row r="55" spans="1:8" ht="15.75" x14ac:dyDescent="0.25">
      <c r="A55" s="67" t="s">
        <v>270</v>
      </c>
      <c r="B55" s="64"/>
      <c r="C55" s="64"/>
      <c r="D55" s="64"/>
      <c r="E55" s="64"/>
      <c r="F55" s="64"/>
      <c r="G55" s="65"/>
      <c r="H55" s="66"/>
    </row>
    <row r="56" spans="1:8" x14ac:dyDescent="0.25">
      <c r="B56" s="9"/>
      <c r="C56" s="9"/>
      <c r="D56" s="9"/>
      <c r="E56" s="9"/>
      <c r="F56" s="9"/>
    </row>
    <row r="86" spans="1:1" x14ac:dyDescent="0.25">
      <c r="A86" t="s">
        <v>276</v>
      </c>
    </row>
  </sheetData>
  <sortState xmlns:xlrd2="http://schemas.microsoft.com/office/spreadsheetml/2017/richdata2" ref="B58">
    <sortCondition ref="B58"/>
  </sortState>
  <mergeCells count="1">
    <mergeCell ref="A12:H12"/>
  </mergeCells>
  <printOptions horizontalCentered="1"/>
  <pageMargins left="0.70866141732283472" right="0.70866141732283472" top="0.74803149606299213" bottom="0.74803149606299213" header="0.31496062992125984" footer="0.31496062992125984"/>
  <pageSetup paperSize="9" scale="45" fitToHeight="0" orientation="landscape" r:id="rId1"/>
  <headerFooter>
    <oddFooter>&amp;L&amp;F&amp;C&amp;A&amp;R&amp;P/&amp;N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C0DA-012C-4D58-BDF7-D7DD9C9FBB8E}">
  <dimension ref="B1:J7"/>
  <sheetViews>
    <sheetView workbookViewId="0">
      <selection activeCell="E12" sqref="E12"/>
    </sheetView>
  </sheetViews>
  <sheetFormatPr baseColWidth="10" defaultColWidth="11.5703125" defaultRowHeight="15" x14ac:dyDescent="0.25"/>
  <cols>
    <col min="1" max="1" width="11.5703125" style="14"/>
    <col min="2" max="2" width="26.140625" style="14" customWidth="1"/>
    <col min="3" max="3" width="16" style="14" customWidth="1"/>
    <col min="4" max="4" width="42.7109375" style="14" customWidth="1"/>
    <col min="5" max="5" width="28.5703125" style="14" customWidth="1"/>
    <col min="6" max="6" width="26.28515625" style="14" customWidth="1"/>
    <col min="7" max="7" width="24.140625" style="14" customWidth="1"/>
    <col min="8" max="8" width="25" style="14" customWidth="1"/>
    <col min="9" max="9" width="34.140625" style="14" customWidth="1"/>
    <col min="10" max="10" width="20.42578125" style="14" bestFit="1" customWidth="1"/>
    <col min="11" max="16384" width="11.5703125" style="14"/>
  </cols>
  <sheetData>
    <row r="1" spans="2:10" x14ac:dyDescent="0.25">
      <c r="G1" s="89" t="s">
        <v>27</v>
      </c>
      <c r="H1" s="89"/>
      <c r="I1" s="89"/>
      <c r="J1" s="89"/>
    </row>
    <row r="2" spans="2:10" x14ac:dyDescent="0.25">
      <c r="C2" s="90" t="s">
        <v>28</v>
      </c>
      <c r="D2" s="90"/>
      <c r="E2" s="90"/>
      <c r="F2" s="90"/>
      <c r="G2" s="90"/>
      <c r="H2" s="90"/>
      <c r="I2" s="90"/>
      <c r="J2" s="90"/>
    </row>
    <row r="3" spans="2:10" ht="30" x14ac:dyDescent="0.25">
      <c r="B3" s="13">
        <v>44680</v>
      </c>
      <c r="C3" s="13">
        <v>44691</v>
      </c>
      <c r="D3" s="13">
        <v>44692</v>
      </c>
      <c r="E3" s="13">
        <v>44697</v>
      </c>
      <c r="F3" s="13">
        <v>44698</v>
      </c>
      <c r="G3" s="14" t="s">
        <v>29</v>
      </c>
      <c r="H3" s="14" t="s">
        <v>30</v>
      </c>
      <c r="I3" s="13">
        <v>44704</v>
      </c>
      <c r="J3" s="14" t="s">
        <v>31</v>
      </c>
    </row>
    <row r="4" spans="2:10" s="15" customFormat="1" ht="30" x14ac:dyDescent="0.25">
      <c r="B4" s="15" t="s">
        <v>32</v>
      </c>
      <c r="C4" s="15" t="s">
        <v>33</v>
      </c>
      <c r="D4" s="15" t="s">
        <v>34</v>
      </c>
      <c r="E4" s="15" t="s">
        <v>35</v>
      </c>
      <c r="F4" s="15" t="s">
        <v>36</v>
      </c>
      <c r="G4" s="15" t="s">
        <v>37</v>
      </c>
      <c r="H4" s="15" t="s">
        <v>38</v>
      </c>
      <c r="I4" s="15" t="s">
        <v>39</v>
      </c>
      <c r="J4" s="15" t="s">
        <v>40</v>
      </c>
    </row>
    <row r="5" spans="2:10" ht="56.45" customHeight="1" x14ac:dyDescent="0.25">
      <c r="B5" s="14" t="s">
        <v>41</v>
      </c>
      <c r="D5" s="14" t="s">
        <v>42</v>
      </c>
      <c r="E5" s="14" t="s">
        <v>43</v>
      </c>
      <c r="F5" s="14" t="s">
        <v>44</v>
      </c>
      <c r="G5" s="14" t="s">
        <v>45</v>
      </c>
      <c r="H5" s="16" t="s">
        <v>46</v>
      </c>
      <c r="I5" s="14" t="s">
        <v>47</v>
      </c>
    </row>
    <row r="6" spans="2:10" ht="45" x14ac:dyDescent="0.25">
      <c r="B6" s="14" t="s">
        <v>48</v>
      </c>
      <c r="D6" s="14" t="s">
        <v>49</v>
      </c>
      <c r="G6" s="14" t="s">
        <v>50</v>
      </c>
      <c r="I6" s="14" t="s">
        <v>51</v>
      </c>
    </row>
    <row r="7" spans="2:10" ht="30" x14ac:dyDescent="0.25">
      <c r="G7" s="14" t="s">
        <v>52</v>
      </c>
    </row>
  </sheetData>
  <mergeCells count="2">
    <mergeCell ref="G1:J1"/>
    <mergeCell ref="C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543DC-55BB-43CB-81B7-F39ED4502E8E}">
  <sheetPr>
    <tabColor rgb="FFDE92BC"/>
    <pageSetUpPr fitToPage="1"/>
  </sheetPr>
  <dimension ref="A1:C22"/>
  <sheetViews>
    <sheetView showGridLines="0" zoomScale="80" zoomScaleNormal="80" workbookViewId="0">
      <pane ySplit="6" topLeftCell="A7" activePane="bottomLeft" state="frozen"/>
      <selection pane="bottomLeft" activeCell="C20" sqref="C20"/>
    </sheetView>
  </sheetViews>
  <sheetFormatPr baseColWidth="10" defaultColWidth="11.42578125" defaultRowHeight="12.75" x14ac:dyDescent="0.25"/>
  <cols>
    <col min="1" max="1" width="7.140625" style="21" customWidth="1"/>
    <col min="2" max="2" width="132.7109375" style="3" customWidth="1"/>
    <col min="3" max="3" width="65.140625" style="3" customWidth="1"/>
    <col min="4" max="4" width="39.5703125" style="3" customWidth="1"/>
    <col min="5" max="16384" width="11.42578125" style="3"/>
  </cols>
  <sheetData>
    <row r="1" spans="1:3" ht="23.25" customHeight="1" x14ac:dyDescent="0.25">
      <c r="A1"/>
      <c r="B1" s="19"/>
      <c r="C1" s="19"/>
    </row>
    <row r="2" spans="1:3" ht="15" x14ac:dyDescent="0.25">
      <c r="A2"/>
      <c r="B2"/>
      <c r="C2"/>
    </row>
    <row r="4" spans="1:3" ht="12.75" customHeight="1" x14ac:dyDescent="0.25">
      <c r="A4"/>
      <c r="B4"/>
      <c r="C4"/>
    </row>
    <row r="5" spans="1:3" ht="23.25" customHeight="1" x14ac:dyDescent="0.25">
      <c r="A5"/>
      <c r="B5" s="19"/>
      <c r="C5" s="19"/>
    </row>
    <row r="6" spans="1:3" ht="23.25" customHeight="1" x14ac:dyDescent="0.25">
      <c r="A6"/>
      <c r="B6" s="19"/>
      <c r="C6" s="19"/>
    </row>
    <row r="8" spans="1:3" ht="25.5" customHeight="1" x14ac:dyDescent="0.25">
      <c r="A8" s="91" t="s">
        <v>325</v>
      </c>
      <c r="B8" s="91"/>
      <c r="C8" s="73"/>
    </row>
    <row r="10" spans="1:3" ht="15.75" x14ac:dyDescent="0.25">
      <c r="A10" s="70" t="s">
        <v>326</v>
      </c>
      <c r="B10" s="71" t="s">
        <v>331</v>
      </c>
    </row>
    <row r="11" spans="1:3" ht="4.5" customHeight="1" x14ac:dyDescent="0.25"/>
    <row r="12" spans="1:3" ht="15.75" x14ac:dyDescent="0.25">
      <c r="A12" s="72" t="s">
        <v>329</v>
      </c>
      <c r="B12" s="71" t="s">
        <v>327</v>
      </c>
    </row>
    <row r="13" spans="1:3" ht="5.25" customHeight="1" x14ac:dyDescent="0.25"/>
    <row r="14" spans="1:3" ht="15.75" x14ac:dyDescent="0.25">
      <c r="A14" s="72" t="s">
        <v>330</v>
      </c>
      <c r="B14" s="71" t="s">
        <v>335</v>
      </c>
    </row>
    <row r="15" spans="1:3" ht="6" customHeight="1" x14ac:dyDescent="0.25"/>
    <row r="16" spans="1:3" ht="15.75" customHeight="1" x14ac:dyDescent="0.25">
      <c r="A16" s="72" t="s">
        <v>332</v>
      </c>
      <c r="B16" s="71" t="s">
        <v>333</v>
      </c>
    </row>
    <row r="17" spans="1:2" ht="6" customHeight="1" x14ac:dyDescent="0.25"/>
    <row r="18" spans="1:2" ht="40.5" customHeight="1" x14ac:dyDescent="0.25">
      <c r="A18" s="72" t="s">
        <v>334</v>
      </c>
      <c r="B18" s="71" t="s">
        <v>341</v>
      </c>
    </row>
    <row r="19" spans="1:2" ht="6" customHeight="1" x14ac:dyDescent="0.25"/>
    <row r="20" spans="1:2" ht="31.5" x14ac:dyDescent="0.25">
      <c r="A20" s="72" t="s">
        <v>336</v>
      </c>
      <c r="B20" s="71" t="s">
        <v>337</v>
      </c>
    </row>
    <row r="21" spans="1:2" ht="6.75" customHeight="1" x14ac:dyDescent="0.25">
      <c r="A21" s="72"/>
      <c r="B21" s="71"/>
    </row>
    <row r="22" spans="1:2" ht="15.75" x14ac:dyDescent="0.25">
      <c r="A22" s="72" t="s">
        <v>339</v>
      </c>
      <c r="B22" s="71" t="s">
        <v>340</v>
      </c>
    </row>
  </sheetData>
  <dataConsolidate/>
  <mergeCells count="1">
    <mergeCell ref="A8:B8"/>
  </mergeCells>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68CB3-CD2B-4CD8-BFB6-7B76B22350DA}">
  <sheetPr>
    <tabColor rgb="FF00B0F0"/>
    <pageSetUpPr fitToPage="1"/>
  </sheetPr>
  <dimension ref="A1:D24"/>
  <sheetViews>
    <sheetView showGridLines="0" zoomScale="80" zoomScaleNormal="80" workbookViewId="0">
      <pane ySplit="7" topLeftCell="A8" activePane="bottomLeft" state="frozen"/>
      <selection pane="bottomLeft" activeCell="A8" sqref="A8"/>
    </sheetView>
  </sheetViews>
  <sheetFormatPr baseColWidth="10" defaultColWidth="11.42578125" defaultRowHeight="12.75" x14ac:dyDescent="0.25"/>
  <cols>
    <col min="1" max="1" width="31" style="21" customWidth="1"/>
    <col min="2" max="2" width="55.7109375" style="3" customWidth="1"/>
    <col min="3" max="3" width="56" style="3" customWidth="1"/>
    <col min="4" max="4" width="49.42578125" style="3" customWidth="1"/>
    <col min="5" max="16384" width="11.42578125" style="3"/>
  </cols>
  <sheetData>
    <row r="1" spans="1:4" ht="23.25" customHeight="1" x14ac:dyDescent="0.25">
      <c r="A1"/>
      <c r="B1" s="19"/>
      <c r="C1" s="19"/>
    </row>
    <row r="2" spans="1:4" ht="15" x14ac:dyDescent="0.25">
      <c r="A2"/>
      <c r="B2"/>
      <c r="C2"/>
    </row>
    <row r="4" spans="1:4" ht="12.75" customHeight="1" x14ac:dyDescent="0.25">
      <c r="A4"/>
      <c r="B4"/>
      <c r="C4"/>
    </row>
    <row r="5" spans="1:4" ht="23.25" customHeight="1" x14ac:dyDescent="0.25">
      <c r="A5"/>
      <c r="B5" s="19"/>
      <c r="C5" s="19"/>
    </row>
    <row r="6" spans="1:4" ht="23.25" customHeight="1" x14ac:dyDescent="0.25">
      <c r="A6"/>
      <c r="B6" s="19"/>
      <c r="C6" s="19"/>
    </row>
    <row r="7" spans="1:4" s="17" customFormat="1" ht="32.65" customHeight="1" x14ac:dyDescent="0.25">
      <c r="A7" s="2" t="s">
        <v>54</v>
      </c>
      <c r="B7" s="2" t="s">
        <v>328</v>
      </c>
      <c r="C7" s="2" t="s">
        <v>344</v>
      </c>
      <c r="D7" s="2" t="s">
        <v>343</v>
      </c>
    </row>
    <row r="8" spans="1:4" s="17" customFormat="1" ht="30.6" customHeight="1" x14ac:dyDescent="0.25">
      <c r="A8" s="68" t="s">
        <v>64</v>
      </c>
      <c r="B8" s="42" t="s">
        <v>5</v>
      </c>
      <c r="C8" s="42" t="s">
        <v>65</v>
      </c>
      <c r="D8" s="39"/>
    </row>
    <row r="9" spans="1:4" ht="30.6" customHeight="1" x14ac:dyDescent="0.25">
      <c r="A9" s="68" t="s">
        <v>64</v>
      </c>
      <c r="B9" s="42" t="s">
        <v>4</v>
      </c>
      <c r="C9" s="42" t="s">
        <v>66</v>
      </c>
      <c r="D9" s="29"/>
    </row>
    <row r="10" spans="1:4" ht="30.6" customHeight="1" x14ac:dyDescent="0.25">
      <c r="A10" s="68" t="s">
        <v>64</v>
      </c>
      <c r="B10" s="42" t="s">
        <v>3</v>
      </c>
      <c r="C10" s="42" t="s">
        <v>67</v>
      </c>
      <c r="D10" s="29"/>
    </row>
    <row r="11" spans="1:4" ht="30.6" customHeight="1" x14ac:dyDescent="0.25">
      <c r="A11" s="68" t="s">
        <v>68</v>
      </c>
      <c r="B11" s="42" t="s">
        <v>19</v>
      </c>
      <c r="C11" s="42" t="s">
        <v>69</v>
      </c>
      <c r="D11" s="29"/>
    </row>
    <row r="12" spans="1:4" ht="30.6" customHeight="1" x14ac:dyDescent="0.25">
      <c r="A12" s="68" t="s">
        <v>70</v>
      </c>
      <c r="B12" s="42" t="s">
        <v>71</v>
      </c>
      <c r="C12" s="42" t="s">
        <v>72</v>
      </c>
      <c r="D12" s="29"/>
    </row>
    <row r="13" spans="1:4" ht="30.6" customHeight="1" x14ac:dyDescent="0.25">
      <c r="A13" s="68" t="s">
        <v>73</v>
      </c>
      <c r="B13" s="42" t="s">
        <v>15</v>
      </c>
      <c r="C13" s="42" t="s">
        <v>74</v>
      </c>
      <c r="D13" s="29"/>
    </row>
    <row r="14" spans="1:4" ht="48.75" customHeight="1" x14ac:dyDescent="0.25">
      <c r="A14" s="68" t="s">
        <v>75</v>
      </c>
      <c r="B14" s="42" t="s">
        <v>11</v>
      </c>
      <c r="C14" s="42" t="s">
        <v>76</v>
      </c>
      <c r="D14" s="29"/>
    </row>
    <row r="15" spans="1:4" ht="64.5" customHeight="1" x14ac:dyDescent="0.25">
      <c r="A15" s="68" t="s">
        <v>75</v>
      </c>
      <c r="B15" s="42" t="s">
        <v>12</v>
      </c>
      <c r="C15" s="42" t="s">
        <v>77</v>
      </c>
      <c r="D15" s="29"/>
    </row>
    <row r="16" spans="1:4" ht="30.6" customHeight="1" x14ac:dyDescent="0.25">
      <c r="A16" s="68" t="s">
        <v>78</v>
      </c>
      <c r="B16" s="42" t="s">
        <v>79</v>
      </c>
      <c r="C16" s="42" t="s">
        <v>80</v>
      </c>
      <c r="D16" s="29"/>
    </row>
    <row r="17" spans="1:4" ht="51" customHeight="1" x14ac:dyDescent="0.25">
      <c r="A17" s="68" t="s">
        <v>81</v>
      </c>
      <c r="B17" s="42" t="s">
        <v>10</v>
      </c>
      <c r="C17" s="42" t="s">
        <v>82</v>
      </c>
      <c r="D17" s="29"/>
    </row>
    <row r="18" spans="1:4" ht="35.450000000000003" customHeight="1" x14ac:dyDescent="0.25">
      <c r="A18" s="68" t="s">
        <v>157</v>
      </c>
      <c r="B18" s="42" t="s">
        <v>289</v>
      </c>
      <c r="C18" s="42" t="s">
        <v>290</v>
      </c>
      <c r="D18" s="29"/>
    </row>
    <row r="19" spans="1:4" ht="30.6" customHeight="1" x14ac:dyDescent="0.25">
      <c r="A19" s="68" t="s">
        <v>83</v>
      </c>
      <c r="B19" s="42" t="s">
        <v>84</v>
      </c>
      <c r="C19" s="42" t="s">
        <v>85</v>
      </c>
      <c r="D19" s="29"/>
    </row>
    <row r="20" spans="1:4" ht="48.75" customHeight="1" x14ac:dyDescent="0.25">
      <c r="A20" s="68" t="s">
        <v>86</v>
      </c>
      <c r="B20" s="42" t="s">
        <v>189</v>
      </c>
      <c r="C20" s="42" t="s">
        <v>87</v>
      </c>
      <c r="D20" s="29"/>
    </row>
    <row r="21" spans="1:4" ht="93" customHeight="1" x14ac:dyDescent="0.25">
      <c r="A21" s="68" t="s">
        <v>88</v>
      </c>
      <c r="B21" s="42" t="s">
        <v>89</v>
      </c>
      <c r="C21" s="42" t="s">
        <v>277</v>
      </c>
      <c r="D21" s="29"/>
    </row>
    <row r="22" spans="1:4" ht="53.25" customHeight="1" x14ac:dyDescent="0.25">
      <c r="A22" s="76" t="s">
        <v>345</v>
      </c>
      <c r="B22" s="75"/>
      <c r="C22" s="75"/>
      <c r="D22" s="75"/>
    </row>
    <row r="23" spans="1:4" ht="37.5" customHeight="1" x14ac:dyDescent="0.25">
      <c r="A23" s="74"/>
      <c r="B23" s="75"/>
      <c r="C23" s="75"/>
      <c r="D23" s="75"/>
    </row>
    <row r="24" spans="1:4" ht="37.5" customHeight="1" x14ac:dyDescent="0.25">
      <c r="A24" s="74"/>
      <c r="B24" s="75"/>
      <c r="C24" s="75"/>
      <c r="D24" s="75"/>
    </row>
  </sheetData>
  <autoFilter ref="A7:C22" xr:uid="{08968CB3-CD2B-4CD8-BFB6-7B76B22350DA}"/>
  <dataConsolidate/>
  <phoneticPr fontId="12" type="noConversion"/>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D85725-B9DB-475B-A00F-36C38A076B4A}">
          <x14:formula1>
            <xm:f>Listes!$A$2:$A$27</xm:f>
          </x14:formula1>
          <xm:sqref>A9:A21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E27D-52B2-4D69-A9AE-243ACD896C86}">
  <sheetPr>
    <tabColor rgb="FF92D050"/>
    <pageSetUpPr fitToPage="1"/>
  </sheetPr>
  <dimension ref="A1:O105"/>
  <sheetViews>
    <sheetView zoomScale="80" zoomScaleNormal="80" workbookViewId="0">
      <pane ySplit="10" topLeftCell="A20" activePane="bottomLeft" state="frozen"/>
      <selection pane="bottomLeft" activeCell="N13" sqref="N13"/>
    </sheetView>
  </sheetViews>
  <sheetFormatPr baseColWidth="10" defaultColWidth="11.42578125" defaultRowHeight="12.75" x14ac:dyDescent="0.25"/>
  <cols>
    <col min="1" max="1" width="4" style="20" customWidth="1"/>
    <col min="2" max="2" width="12.28515625" style="26" hidden="1" customWidth="1"/>
    <col min="3" max="3" width="12.7109375" style="20" bestFit="1" customWidth="1"/>
    <col min="4" max="4" width="12.7109375" style="20" customWidth="1"/>
    <col min="5" max="5" width="41.42578125" style="21" customWidth="1"/>
    <col min="6" max="6" width="55.28515625" style="3" customWidth="1"/>
    <col min="7" max="8" width="7.28515625" style="17" customWidth="1"/>
    <col min="9" max="9" width="7.28515625" style="18" customWidth="1"/>
    <col min="10" max="10" width="7.28515625" style="17" customWidth="1"/>
    <col min="11" max="11" width="0.140625" style="17" customWidth="1"/>
    <col min="12" max="12" width="8.42578125" style="17" customWidth="1"/>
    <col min="13" max="13" width="12.28515625" style="17" customWidth="1"/>
    <col min="14" max="14" width="60.7109375" style="3" customWidth="1"/>
    <col min="15" max="15" width="50" style="3" customWidth="1"/>
    <col min="16" max="16384" width="11.42578125" style="3"/>
  </cols>
  <sheetData>
    <row r="1" spans="1:15" ht="23.25" customHeight="1" x14ac:dyDescent="0.25">
      <c r="F1" s="19"/>
      <c r="G1" s="1"/>
      <c r="H1" s="1"/>
      <c r="I1" s="92" t="s">
        <v>90</v>
      </c>
      <c r="J1" s="93"/>
      <c r="K1" s="93"/>
      <c r="L1" s="93"/>
      <c r="M1" s="93"/>
      <c r="N1" s="93"/>
      <c r="O1" s="94"/>
    </row>
    <row r="2" spans="1:15" x14ac:dyDescent="0.25">
      <c r="I2" s="95" t="s">
        <v>91</v>
      </c>
      <c r="J2" s="96"/>
      <c r="K2" s="96"/>
      <c r="L2" s="96"/>
      <c r="M2" s="96"/>
      <c r="N2" s="96"/>
      <c r="O2" s="97"/>
    </row>
    <row r="3" spans="1:15" ht="51" x14ac:dyDescent="0.25">
      <c r="N3" s="27" t="s">
        <v>92</v>
      </c>
    </row>
    <row r="4" spans="1:15" ht="12.75" customHeight="1" x14ac:dyDescent="0.25"/>
    <row r="5" spans="1:15" ht="23.25" customHeight="1" x14ac:dyDescent="0.25">
      <c r="F5" s="19"/>
      <c r="G5" s="4"/>
      <c r="H5" s="4"/>
      <c r="I5" s="4"/>
      <c r="J5" s="1"/>
      <c r="K5" s="1"/>
      <c r="L5" s="1"/>
      <c r="M5" s="1"/>
      <c r="N5" s="19"/>
      <c r="O5" s="19"/>
    </row>
    <row r="6" spans="1:15" ht="23.25" customHeight="1" x14ac:dyDescent="0.25">
      <c r="F6" s="19"/>
      <c r="G6" s="4"/>
      <c r="H6" s="4"/>
      <c r="I6" s="4"/>
      <c r="J6" s="1"/>
      <c r="K6" s="1"/>
      <c r="L6" s="1"/>
      <c r="M6" s="1"/>
      <c r="N6" s="19"/>
      <c r="O6" s="19"/>
    </row>
    <row r="7" spans="1:15" ht="23.25" customHeight="1" x14ac:dyDescent="0.25">
      <c r="F7" s="19"/>
      <c r="G7" s="4"/>
      <c r="H7" s="4"/>
      <c r="I7" s="4"/>
      <c r="J7" s="1"/>
      <c r="K7" s="1"/>
      <c r="L7" s="1"/>
      <c r="M7" s="1"/>
      <c r="N7" s="19"/>
      <c r="O7" s="19"/>
    </row>
    <row r="8" spans="1:15" ht="28.5" customHeight="1" x14ac:dyDescent="0.25">
      <c r="F8" s="19"/>
      <c r="G8" s="4"/>
      <c r="H8" s="4"/>
      <c r="I8" s="4"/>
      <c r="J8" s="1"/>
      <c r="K8" s="1"/>
      <c r="L8" s="1"/>
      <c r="M8" s="1"/>
      <c r="N8" s="19"/>
      <c r="O8" s="19"/>
    </row>
    <row r="10" spans="1:15" s="17" customFormat="1" ht="32.65" customHeight="1" x14ac:dyDescent="0.25">
      <c r="A10" s="11" t="s">
        <v>53</v>
      </c>
      <c r="B10" s="11" t="s">
        <v>93</v>
      </c>
      <c r="C10" s="11" t="s">
        <v>93</v>
      </c>
      <c r="D10" s="11" t="s">
        <v>94</v>
      </c>
      <c r="E10" s="2" t="s">
        <v>54</v>
      </c>
      <c r="F10" s="2" t="s">
        <v>95</v>
      </c>
      <c r="G10" s="2" t="s">
        <v>55</v>
      </c>
      <c r="H10" s="2" t="s">
        <v>56</v>
      </c>
      <c r="I10" s="8" t="s">
        <v>57</v>
      </c>
      <c r="J10" s="2" t="s">
        <v>58</v>
      </c>
      <c r="K10" s="2" t="s">
        <v>59</v>
      </c>
      <c r="L10" s="2" t="s">
        <v>60</v>
      </c>
      <c r="M10" s="2" t="s">
        <v>61</v>
      </c>
      <c r="N10" s="2" t="s">
        <v>62</v>
      </c>
      <c r="O10" s="2" t="s">
        <v>63</v>
      </c>
    </row>
    <row r="11" spans="1:15" s="31" customFormat="1" ht="140.25" x14ac:dyDescent="0.25">
      <c r="A11" s="22">
        <v>1</v>
      </c>
      <c r="B11" s="28" t="s">
        <v>96</v>
      </c>
      <c r="C11" s="22" t="s">
        <v>97</v>
      </c>
      <c r="D11" s="10" t="s">
        <v>98</v>
      </c>
      <c r="E11" s="10" t="s">
        <v>17</v>
      </c>
      <c r="F11" s="29" t="s">
        <v>99</v>
      </c>
      <c r="G11" s="10">
        <v>3</v>
      </c>
      <c r="H11" s="10">
        <v>1</v>
      </c>
      <c r="I11" s="23">
        <f t="shared" ref="I11" si="0">G11*H11</f>
        <v>3</v>
      </c>
      <c r="J11" s="10">
        <v>4</v>
      </c>
      <c r="K11" s="23" t="str">
        <f>IF(J11&lt;1,"0",IF(J11=1,"1",IF(J11=2,"0,75",IF(J11=3,"0,5",IF(J11=4,"0,25")))))</f>
        <v>0,25</v>
      </c>
      <c r="L11" s="24">
        <f>I11*K11</f>
        <v>0.75</v>
      </c>
      <c r="M11" s="6" t="str">
        <f>IF(L11=0,"-",IF(L11&lt;=1,"A",IF(L11&lt;=3,"B",IF(L11&lt;=6.75,"C",IF(L11&gt;=8,"D")))))</f>
        <v>A</v>
      </c>
      <c r="N11" s="29" t="s">
        <v>100</v>
      </c>
      <c r="O11" s="29" t="s">
        <v>101</v>
      </c>
    </row>
    <row r="12" spans="1:15" s="31" customFormat="1" ht="140.25" x14ac:dyDescent="0.25">
      <c r="A12" s="22">
        <v>2</v>
      </c>
      <c r="B12" s="28" t="s">
        <v>96</v>
      </c>
      <c r="C12" s="22" t="s">
        <v>97</v>
      </c>
      <c r="D12" s="10" t="s">
        <v>98</v>
      </c>
      <c r="E12" s="10" t="s">
        <v>17</v>
      </c>
      <c r="F12" s="29" t="s">
        <v>102</v>
      </c>
      <c r="G12" s="10">
        <v>3</v>
      </c>
      <c r="H12" s="10">
        <v>2</v>
      </c>
      <c r="I12" s="23">
        <f t="shared" ref="I12:I76" si="1">G12*H12</f>
        <v>6</v>
      </c>
      <c r="J12" s="10">
        <v>3</v>
      </c>
      <c r="K12" s="23" t="str">
        <f>IF(J12&lt;1,"0",IF(J12=1,"1",IF(J12=2,"0,75",IF(J12=3,"0,5",IF(J12=4,"0,25")))))</f>
        <v>0,5</v>
      </c>
      <c r="L12" s="24">
        <f>I12*K12</f>
        <v>3</v>
      </c>
      <c r="M12" s="6" t="str">
        <f>IF(L12=0,"-",IF(L12&lt;=1,"A",IF(L12&lt;=3,"B",IF(L12&lt;=6.75,"C",IF(L12&gt;=8,"D")))))</f>
        <v>B</v>
      </c>
      <c r="N12" s="29" t="s">
        <v>103</v>
      </c>
      <c r="O12" s="29" t="s">
        <v>104</v>
      </c>
    </row>
    <row r="13" spans="1:15" s="31" customFormat="1" ht="63.75" x14ac:dyDescent="0.25">
      <c r="A13" s="22">
        <v>3</v>
      </c>
      <c r="B13" s="28"/>
      <c r="C13" s="22" t="s">
        <v>105</v>
      </c>
      <c r="D13" s="10" t="s">
        <v>106</v>
      </c>
      <c r="E13" s="10" t="s">
        <v>16</v>
      </c>
      <c r="F13" s="29" t="s">
        <v>107</v>
      </c>
      <c r="G13" s="10">
        <v>3</v>
      </c>
      <c r="H13" s="10">
        <v>2</v>
      </c>
      <c r="I13" s="23">
        <f t="shared" ref="I13" si="2">G13*H13</f>
        <v>6</v>
      </c>
      <c r="J13" s="10">
        <v>3</v>
      </c>
      <c r="K13" s="23" t="str">
        <f t="shared" ref="K13" si="3">IF(J13&lt;1,"0",IF(J13=1,"1",IF(J13=2,"0,75",IF(J13=3,"0,5",IF(J13=4,"0,25")))))</f>
        <v>0,5</v>
      </c>
      <c r="L13" s="24">
        <f t="shared" ref="L13" si="4">I13*K13</f>
        <v>3</v>
      </c>
      <c r="M13" s="6" t="str">
        <f t="shared" ref="M13" si="5">IF(L13=0,"-",IF(L13&lt;=1,"A",IF(L13&lt;=3,"B",IF(L13&lt;=6.75,"C",IF(L13&gt;=8,"D")))))</f>
        <v>B</v>
      </c>
      <c r="N13" s="29" t="s">
        <v>108</v>
      </c>
      <c r="O13" s="29" t="s">
        <v>109</v>
      </c>
    </row>
    <row r="14" spans="1:15" s="31" customFormat="1" ht="63.75" x14ac:dyDescent="0.25">
      <c r="A14" s="22">
        <v>4</v>
      </c>
      <c r="B14" s="28"/>
      <c r="C14" s="22" t="s">
        <v>105</v>
      </c>
      <c r="D14" s="10" t="s">
        <v>106</v>
      </c>
      <c r="E14" s="10" t="s">
        <v>16</v>
      </c>
      <c r="F14" s="29" t="s">
        <v>110</v>
      </c>
      <c r="G14" s="10">
        <v>3</v>
      </c>
      <c r="H14" s="10">
        <v>2</v>
      </c>
      <c r="I14" s="23">
        <f t="shared" si="1"/>
        <v>6</v>
      </c>
      <c r="J14" s="10">
        <v>2</v>
      </c>
      <c r="K14" s="23" t="str">
        <f t="shared" ref="K14:K77" si="6">IF(J14&lt;1,"0",IF(J14=1,"1",IF(J14=2,"0,75",IF(J14=3,"0,5",IF(J14=4,"0,25")))))</f>
        <v>0,75</v>
      </c>
      <c r="L14" s="24">
        <f t="shared" ref="L14:L77" si="7">I14*K14</f>
        <v>4.5</v>
      </c>
      <c r="M14" s="6" t="str">
        <f t="shared" ref="M14:M77" si="8">IF(L14=0,"-",IF(L14&lt;=1,"A",IF(L14&lt;=3,"B",IF(L14&lt;=6.75,"C",IF(L14&gt;=8,"D")))))</f>
        <v>C</v>
      </c>
      <c r="N14" s="29" t="s">
        <v>111</v>
      </c>
      <c r="O14" s="29" t="s">
        <v>112</v>
      </c>
    </row>
    <row r="15" spans="1:15" s="31" customFormat="1" ht="76.5" x14ac:dyDescent="0.25">
      <c r="A15" s="22">
        <v>5</v>
      </c>
      <c r="B15" s="28"/>
      <c r="C15" s="22" t="s">
        <v>105</v>
      </c>
      <c r="D15" s="10" t="s">
        <v>106</v>
      </c>
      <c r="E15" s="10" t="s">
        <v>22</v>
      </c>
      <c r="F15" s="29" t="s">
        <v>113</v>
      </c>
      <c r="G15" s="10">
        <v>1</v>
      </c>
      <c r="H15" s="10">
        <v>4</v>
      </c>
      <c r="I15" s="23">
        <f t="shared" si="1"/>
        <v>4</v>
      </c>
      <c r="J15" s="10">
        <v>2</v>
      </c>
      <c r="K15" s="23" t="str">
        <f t="shared" si="6"/>
        <v>0,75</v>
      </c>
      <c r="L15" s="24">
        <f t="shared" si="7"/>
        <v>3</v>
      </c>
      <c r="M15" s="6" t="str">
        <f t="shared" si="8"/>
        <v>B</v>
      </c>
      <c r="N15" s="29" t="s">
        <v>114</v>
      </c>
      <c r="O15" s="29" t="s">
        <v>115</v>
      </c>
    </row>
    <row r="16" spans="1:15" s="31" customFormat="1" ht="76.5" x14ac:dyDescent="0.25">
      <c r="A16" s="22">
        <v>6</v>
      </c>
      <c r="B16" s="28"/>
      <c r="C16" s="22" t="s">
        <v>105</v>
      </c>
      <c r="D16" s="10" t="s">
        <v>106</v>
      </c>
      <c r="E16" s="10" t="s">
        <v>116</v>
      </c>
      <c r="F16" s="29" t="s">
        <v>117</v>
      </c>
      <c r="G16" s="10">
        <v>1</v>
      </c>
      <c r="H16" s="10">
        <v>2</v>
      </c>
      <c r="I16" s="23">
        <f t="shared" si="1"/>
        <v>2</v>
      </c>
      <c r="J16" s="10">
        <v>2</v>
      </c>
      <c r="K16" s="23" t="str">
        <f t="shared" si="6"/>
        <v>0,75</v>
      </c>
      <c r="L16" s="24">
        <f t="shared" si="7"/>
        <v>1.5</v>
      </c>
      <c r="M16" s="6" t="str">
        <f t="shared" si="8"/>
        <v>B</v>
      </c>
      <c r="N16" s="29" t="s">
        <v>118</v>
      </c>
      <c r="O16" s="29"/>
    </row>
    <row r="17" spans="1:15" s="31" customFormat="1" ht="51" x14ac:dyDescent="0.25">
      <c r="A17" s="22">
        <v>7</v>
      </c>
      <c r="B17" s="28"/>
      <c r="C17" s="22" t="s">
        <v>105</v>
      </c>
      <c r="D17" s="10" t="s">
        <v>106</v>
      </c>
      <c r="E17" s="10" t="s">
        <v>2</v>
      </c>
      <c r="F17" s="29" t="s">
        <v>119</v>
      </c>
      <c r="G17" s="10">
        <v>1</v>
      </c>
      <c r="H17" s="10">
        <v>2</v>
      </c>
      <c r="I17" s="23">
        <f t="shared" si="1"/>
        <v>2</v>
      </c>
      <c r="J17" s="10">
        <v>2</v>
      </c>
      <c r="K17" s="23" t="str">
        <f t="shared" si="6"/>
        <v>0,75</v>
      </c>
      <c r="L17" s="24">
        <f>I17*K17</f>
        <v>1.5</v>
      </c>
      <c r="M17" s="6" t="str">
        <f t="shared" si="8"/>
        <v>B</v>
      </c>
      <c r="N17" s="29" t="s">
        <v>120</v>
      </c>
      <c r="O17" s="29"/>
    </row>
    <row r="18" spans="1:15" s="31" customFormat="1" ht="76.5" x14ac:dyDescent="0.25">
      <c r="A18" s="22">
        <v>8</v>
      </c>
      <c r="B18" s="28"/>
      <c r="C18" s="22" t="s">
        <v>105</v>
      </c>
      <c r="D18" s="10" t="s">
        <v>106</v>
      </c>
      <c r="E18" s="10" t="s">
        <v>7</v>
      </c>
      <c r="F18" s="29" t="s">
        <v>121</v>
      </c>
      <c r="G18" s="10">
        <v>4</v>
      </c>
      <c r="H18" s="10">
        <v>2</v>
      </c>
      <c r="I18" s="23">
        <f t="shared" si="1"/>
        <v>8</v>
      </c>
      <c r="J18" s="10">
        <v>3</v>
      </c>
      <c r="K18" s="23" t="str">
        <f t="shared" si="6"/>
        <v>0,5</v>
      </c>
      <c r="L18" s="24">
        <f t="shared" si="7"/>
        <v>4</v>
      </c>
      <c r="M18" s="6" t="str">
        <f t="shared" si="8"/>
        <v>C</v>
      </c>
      <c r="N18" s="29" t="s">
        <v>122</v>
      </c>
      <c r="O18" s="29" t="s">
        <v>123</v>
      </c>
    </row>
    <row r="19" spans="1:15" s="31" customFormat="1" ht="89.25" x14ac:dyDescent="0.25">
      <c r="A19" s="22">
        <v>9</v>
      </c>
      <c r="B19" s="28"/>
      <c r="C19" s="22" t="s">
        <v>105</v>
      </c>
      <c r="D19" s="10" t="s">
        <v>98</v>
      </c>
      <c r="E19" s="10" t="s">
        <v>124</v>
      </c>
      <c r="F19" s="29" t="s">
        <v>125</v>
      </c>
      <c r="G19" s="10">
        <v>4</v>
      </c>
      <c r="H19" s="10">
        <v>2</v>
      </c>
      <c r="I19" s="23">
        <f t="shared" si="1"/>
        <v>8</v>
      </c>
      <c r="J19" s="10">
        <v>2</v>
      </c>
      <c r="K19" s="23" t="str">
        <f t="shared" si="6"/>
        <v>0,75</v>
      </c>
      <c r="L19" s="24">
        <f t="shared" si="7"/>
        <v>6</v>
      </c>
      <c r="M19" s="6" t="str">
        <f t="shared" si="8"/>
        <v>C</v>
      </c>
      <c r="N19" s="29" t="s">
        <v>126</v>
      </c>
      <c r="O19" s="29"/>
    </row>
    <row r="20" spans="1:15" s="31" customFormat="1" ht="51" x14ac:dyDescent="0.25">
      <c r="A20" s="22">
        <v>10</v>
      </c>
      <c r="B20" s="28"/>
      <c r="C20" s="22" t="s">
        <v>105</v>
      </c>
      <c r="D20" s="10" t="s">
        <v>106</v>
      </c>
      <c r="E20" s="10" t="s">
        <v>9</v>
      </c>
      <c r="F20" s="29" t="s">
        <v>127</v>
      </c>
      <c r="G20" s="10">
        <v>4</v>
      </c>
      <c r="H20" s="10">
        <v>2</v>
      </c>
      <c r="I20" s="23">
        <f t="shared" si="1"/>
        <v>8</v>
      </c>
      <c r="J20" s="10">
        <v>4</v>
      </c>
      <c r="K20" s="23" t="str">
        <f t="shared" si="6"/>
        <v>0,25</v>
      </c>
      <c r="L20" s="24">
        <f t="shared" si="7"/>
        <v>2</v>
      </c>
      <c r="M20" s="6" t="str">
        <f t="shared" si="8"/>
        <v>B</v>
      </c>
      <c r="N20" s="29" t="s">
        <v>128</v>
      </c>
      <c r="O20" s="29"/>
    </row>
    <row r="21" spans="1:15" s="31" customFormat="1" ht="76.5" x14ac:dyDescent="0.25">
      <c r="A21" s="22">
        <v>11</v>
      </c>
      <c r="B21" s="28"/>
      <c r="C21" s="22" t="s">
        <v>105</v>
      </c>
      <c r="D21" s="10" t="s">
        <v>106</v>
      </c>
      <c r="E21" s="10" t="s">
        <v>129</v>
      </c>
      <c r="F21" s="29" t="s">
        <v>130</v>
      </c>
      <c r="G21" s="10">
        <v>3</v>
      </c>
      <c r="H21" s="10">
        <v>3</v>
      </c>
      <c r="I21" s="23">
        <v>9</v>
      </c>
      <c r="J21" s="10">
        <v>3</v>
      </c>
      <c r="K21" s="23" t="s">
        <v>131</v>
      </c>
      <c r="L21" s="24">
        <v>4.5</v>
      </c>
      <c r="M21" s="6" t="s">
        <v>0</v>
      </c>
      <c r="N21" s="29" t="s">
        <v>132</v>
      </c>
      <c r="O21" s="29"/>
    </row>
    <row r="22" spans="1:15" s="31" customFormat="1" x14ac:dyDescent="0.25">
      <c r="A22" s="22">
        <v>12</v>
      </c>
      <c r="B22" s="28"/>
      <c r="C22" s="22"/>
      <c r="D22" s="10"/>
      <c r="E22" s="10"/>
      <c r="F22" s="30"/>
      <c r="G22" s="10"/>
      <c r="H22" s="10"/>
      <c r="I22" s="23">
        <f t="shared" si="1"/>
        <v>0</v>
      </c>
      <c r="J22" s="10"/>
      <c r="K22" s="23" t="str">
        <f t="shared" si="6"/>
        <v>0</v>
      </c>
      <c r="L22" s="24">
        <f t="shared" si="7"/>
        <v>0</v>
      </c>
      <c r="M22" s="6" t="str">
        <f t="shared" si="8"/>
        <v>-</v>
      </c>
      <c r="N22" s="29"/>
      <c r="O22" s="29"/>
    </row>
    <row r="23" spans="1:15" s="31" customFormat="1" x14ac:dyDescent="0.25">
      <c r="A23" s="22">
        <v>13</v>
      </c>
      <c r="B23" s="28"/>
      <c r="C23" s="22"/>
      <c r="D23" s="10"/>
      <c r="E23" s="10"/>
      <c r="F23" s="30"/>
      <c r="G23" s="10"/>
      <c r="H23" s="10"/>
      <c r="I23" s="23">
        <f t="shared" si="1"/>
        <v>0</v>
      </c>
      <c r="J23" s="10"/>
      <c r="K23" s="23" t="str">
        <f t="shared" si="6"/>
        <v>0</v>
      </c>
      <c r="L23" s="24">
        <f t="shared" si="7"/>
        <v>0</v>
      </c>
      <c r="M23" s="6" t="str">
        <f t="shared" si="8"/>
        <v>-</v>
      </c>
      <c r="N23" s="29"/>
      <c r="O23" s="29"/>
    </row>
    <row r="24" spans="1:15" s="27" customFormat="1" x14ac:dyDescent="0.25">
      <c r="A24" s="22">
        <v>14</v>
      </c>
      <c r="B24" s="28"/>
      <c r="C24" s="22"/>
      <c r="D24" s="10"/>
      <c r="E24" s="10"/>
      <c r="F24" s="30"/>
      <c r="G24" s="10"/>
      <c r="H24" s="10"/>
      <c r="I24" s="23">
        <f t="shared" si="1"/>
        <v>0</v>
      </c>
      <c r="J24" s="10"/>
      <c r="K24" s="23" t="str">
        <f t="shared" si="6"/>
        <v>0</v>
      </c>
      <c r="L24" s="24">
        <f t="shared" si="7"/>
        <v>0</v>
      </c>
      <c r="M24" s="6" t="str">
        <f t="shared" si="8"/>
        <v>-</v>
      </c>
      <c r="N24" s="29"/>
      <c r="O24" s="29"/>
    </row>
    <row r="25" spans="1:15" s="27" customFormat="1" x14ac:dyDescent="0.25">
      <c r="A25" s="22">
        <v>15</v>
      </c>
      <c r="B25" s="28"/>
      <c r="C25" s="22"/>
      <c r="D25" s="10"/>
      <c r="E25" s="10"/>
      <c r="F25" s="30"/>
      <c r="G25" s="10"/>
      <c r="H25" s="10"/>
      <c r="I25" s="23">
        <f t="shared" si="1"/>
        <v>0</v>
      </c>
      <c r="J25" s="10"/>
      <c r="K25" s="23" t="str">
        <f t="shared" si="6"/>
        <v>0</v>
      </c>
      <c r="L25" s="24">
        <f t="shared" si="7"/>
        <v>0</v>
      </c>
      <c r="M25" s="6" t="str">
        <f t="shared" si="8"/>
        <v>-</v>
      </c>
      <c r="N25" s="29"/>
      <c r="O25" s="29"/>
    </row>
    <row r="26" spans="1:15" s="27" customFormat="1" x14ac:dyDescent="0.25">
      <c r="A26" s="22">
        <v>16</v>
      </c>
      <c r="B26" s="28"/>
      <c r="C26" s="22"/>
      <c r="D26" s="10"/>
      <c r="E26" s="10"/>
      <c r="F26" s="30"/>
      <c r="G26" s="10"/>
      <c r="H26" s="10"/>
      <c r="I26" s="23">
        <f t="shared" si="1"/>
        <v>0</v>
      </c>
      <c r="J26" s="10"/>
      <c r="K26" s="23" t="str">
        <f t="shared" si="6"/>
        <v>0</v>
      </c>
      <c r="L26" s="24">
        <f t="shared" si="7"/>
        <v>0</v>
      </c>
      <c r="M26" s="6" t="str">
        <f t="shared" si="8"/>
        <v>-</v>
      </c>
      <c r="N26" s="29"/>
      <c r="O26" s="29"/>
    </row>
    <row r="27" spans="1:15" s="27" customFormat="1" x14ac:dyDescent="0.25">
      <c r="A27" s="22">
        <v>17</v>
      </c>
      <c r="B27" s="28"/>
      <c r="C27" s="22"/>
      <c r="D27" s="10"/>
      <c r="E27" s="10"/>
      <c r="F27" s="30"/>
      <c r="G27" s="10"/>
      <c r="H27" s="10"/>
      <c r="I27" s="23">
        <f t="shared" si="1"/>
        <v>0</v>
      </c>
      <c r="J27" s="10"/>
      <c r="K27" s="23" t="str">
        <f t="shared" si="6"/>
        <v>0</v>
      </c>
      <c r="L27" s="24">
        <f t="shared" si="7"/>
        <v>0</v>
      </c>
      <c r="M27" s="6" t="str">
        <f t="shared" si="8"/>
        <v>-</v>
      </c>
      <c r="N27" s="29"/>
      <c r="O27" s="29"/>
    </row>
    <row r="28" spans="1:15" s="27" customFormat="1" x14ac:dyDescent="0.25">
      <c r="A28" s="22">
        <v>18</v>
      </c>
      <c r="B28" s="28"/>
      <c r="C28" s="22"/>
      <c r="D28" s="10"/>
      <c r="E28" s="10"/>
      <c r="F28" s="30"/>
      <c r="G28" s="10"/>
      <c r="H28" s="10"/>
      <c r="I28" s="23">
        <f t="shared" si="1"/>
        <v>0</v>
      </c>
      <c r="J28" s="10"/>
      <c r="K28" s="23" t="str">
        <f t="shared" si="6"/>
        <v>0</v>
      </c>
      <c r="L28" s="24">
        <f t="shared" si="7"/>
        <v>0</v>
      </c>
      <c r="M28" s="6" t="str">
        <f t="shared" si="8"/>
        <v>-</v>
      </c>
      <c r="N28" s="29"/>
      <c r="O28" s="29"/>
    </row>
    <row r="29" spans="1:15" s="27" customFormat="1" x14ac:dyDescent="0.25">
      <c r="A29" s="22">
        <v>19</v>
      </c>
      <c r="B29" s="28"/>
      <c r="C29" s="22"/>
      <c r="D29" s="10"/>
      <c r="E29" s="10"/>
      <c r="F29" s="30"/>
      <c r="G29" s="10"/>
      <c r="H29" s="10"/>
      <c r="I29" s="23">
        <f t="shared" si="1"/>
        <v>0</v>
      </c>
      <c r="J29" s="10"/>
      <c r="K29" s="23" t="str">
        <f t="shared" si="6"/>
        <v>0</v>
      </c>
      <c r="L29" s="24">
        <f t="shared" si="7"/>
        <v>0</v>
      </c>
      <c r="M29" s="6" t="str">
        <f t="shared" si="8"/>
        <v>-</v>
      </c>
      <c r="N29" s="29"/>
      <c r="O29" s="29"/>
    </row>
    <row r="30" spans="1:15" s="27" customFormat="1" x14ac:dyDescent="0.25">
      <c r="A30" s="22">
        <v>20</v>
      </c>
      <c r="B30" s="28"/>
      <c r="C30" s="22"/>
      <c r="D30" s="10"/>
      <c r="E30" s="10"/>
      <c r="F30" s="30"/>
      <c r="G30" s="10"/>
      <c r="H30" s="10"/>
      <c r="I30" s="23">
        <f t="shared" si="1"/>
        <v>0</v>
      </c>
      <c r="J30" s="10"/>
      <c r="K30" s="23" t="str">
        <f t="shared" si="6"/>
        <v>0</v>
      </c>
      <c r="L30" s="24">
        <f t="shared" si="7"/>
        <v>0</v>
      </c>
      <c r="M30" s="6" t="str">
        <f t="shared" si="8"/>
        <v>-</v>
      </c>
      <c r="N30" s="29"/>
      <c r="O30" s="29"/>
    </row>
    <row r="31" spans="1:15" s="27" customFormat="1" x14ac:dyDescent="0.25">
      <c r="A31" s="22">
        <v>21</v>
      </c>
      <c r="B31" s="28"/>
      <c r="C31" s="22"/>
      <c r="D31" s="10"/>
      <c r="E31" s="10"/>
      <c r="F31" s="30"/>
      <c r="G31" s="10"/>
      <c r="H31" s="10"/>
      <c r="I31" s="23">
        <f t="shared" si="1"/>
        <v>0</v>
      </c>
      <c r="J31" s="10"/>
      <c r="K31" s="23" t="str">
        <f t="shared" si="6"/>
        <v>0</v>
      </c>
      <c r="L31" s="24">
        <f t="shared" si="7"/>
        <v>0</v>
      </c>
      <c r="M31" s="6" t="str">
        <f t="shared" si="8"/>
        <v>-</v>
      </c>
      <c r="N31" s="29"/>
      <c r="O31" s="29"/>
    </row>
    <row r="32" spans="1:15" s="27" customFormat="1" x14ac:dyDescent="0.25">
      <c r="A32" s="22">
        <v>22</v>
      </c>
      <c r="B32" s="28"/>
      <c r="C32" s="22"/>
      <c r="D32" s="10"/>
      <c r="E32" s="10"/>
      <c r="F32" s="30"/>
      <c r="G32" s="10"/>
      <c r="H32" s="10"/>
      <c r="I32" s="23">
        <f t="shared" si="1"/>
        <v>0</v>
      </c>
      <c r="J32" s="10"/>
      <c r="K32" s="23" t="str">
        <f t="shared" si="6"/>
        <v>0</v>
      </c>
      <c r="L32" s="24">
        <f t="shared" si="7"/>
        <v>0</v>
      </c>
      <c r="M32" s="6" t="str">
        <f t="shared" si="8"/>
        <v>-</v>
      </c>
      <c r="N32" s="29"/>
      <c r="O32" s="29"/>
    </row>
    <row r="33" spans="1:15" s="27" customFormat="1" x14ac:dyDescent="0.25">
      <c r="A33" s="22">
        <v>23</v>
      </c>
      <c r="B33" s="28"/>
      <c r="C33" s="22"/>
      <c r="D33" s="10"/>
      <c r="E33" s="10"/>
      <c r="F33" s="30"/>
      <c r="G33" s="10"/>
      <c r="H33" s="10"/>
      <c r="I33" s="23">
        <f t="shared" si="1"/>
        <v>0</v>
      </c>
      <c r="J33" s="10"/>
      <c r="K33" s="23" t="str">
        <f t="shared" si="6"/>
        <v>0</v>
      </c>
      <c r="L33" s="24">
        <f t="shared" si="7"/>
        <v>0</v>
      </c>
      <c r="M33" s="6" t="str">
        <f t="shared" si="8"/>
        <v>-</v>
      </c>
      <c r="N33" s="29"/>
      <c r="O33" s="29"/>
    </row>
    <row r="34" spans="1:15" s="27" customFormat="1" x14ac:dyDescent="0.25">
      <c r="A34" s="22">
        <v>24</v>
      </c>
      <c r="B34" s="28"/>
      <c r="C34" s="22"/>
      <c r="D34" s="10"/>
      <c r="E34" s="10"/>
      <c r="F34" s="30"/>
      <c r="G34" s="10"/>
      <c r="H34" s="10"/>
      <c r="I34" s="23">
        <f t="shared" si="1"/>
        <v>0</v>
      </c>
      <c r="J34" s="10"/>
      <c r="K34" s="23" t="str">
        <f t="shared" si="6"/>
        <v>0</v>
      </c>
      <c r="L34" s="24">
        <f t="shared" si="7"/>
        <v>0</v>
      </c>
      <c r="M34" s="6" t="str">
        <f t="shared" si="8"/>
        <v>-</v>
      </c>
      <c r="N34" s="29"/>
      <c r="O34" s="29"/>
    </row>
    <row r="35" spans="1:15" s="27" customFormat="1" x14ac:dyDescent="0.25">
      <c r="A35" s="22">
        <v>25</v>
      </c>
      <c r="B35" s="28"/>
      <c r="C35" s="22"/>
      <c r="D35" s="10"/>
      <c r="E35" s="10"/>
      <c r="F35" s="30"/>
      <c r="G35" s="10"/>
      <c r="H35" s="10"/>
      <c r="I35" s="23">
        <f t="shared" si="1"/>
        <v>0</v>
      </c>
      <c r="J35" s="10"/>
      <c r="K35" s="23" t="str">
        <f t="shared" si="6"/>
        <v>0</v>
      </c>
      <c r="L35" s="24">
        <f t="shared" si="7"/>
        <v>0</v>
      </c>
      <c r="M35" s="6" t="str">
        <f t="shared" si="8"/>
        <v>-</v>
      </c>
      <c r="N35" s="29"/>
      <c r="O35" s="29"/>
    </row>
    <row r="36" spans="1:15" s="27" customFormat="1" x14ac:dyDescent="0.25">
      <c r="A36" s="22">
        <v>26</v>
      </c>
      <c r="B36" s="28"/>
      <c r="C36" s="22"/>
      <c r="D36" s="10"/>
      <c r="E36" s="10"/>
      <c r="F36" s="30"/>
      <c r="G36" s="10"/>
      <c r="H36" s="10"/>
      <c r="I36" s="23">
        <f t="shared" si="1"/>
        <v>0</v>
      </c>
      <c r="J36" s="10"/>
      <c r="K36" s="23" t="str">
        <f t="shared" si="6"/>
        <v>0</v>
      </c>
      <c r="L36" s="24">
        <f t="shared" si="7"/>
        <v>0</v>
      </c>
      <c r="M36" s="6" t="str">
        <f t="shared" si="8"/>
        <v>-</v>
      </c>
      <c r="N36" s="29"/>
      <c r="O36" s="29"/>
    </row>
    <row r="37" spans="1:15" s="27" customFormat="1" x14ac:dyDescent="0.25">
      <c r="A37" s="22">
        <v>27</v>
      </c>
      <c r="B37" s="28"/>
      <c r="C37" s="22"/>
      <c r="D37" s="10"/>
      <c r="E37" s="10"/>
      <c r="F37" s="30"/>
      <c r="G37" s="10"/>
      <c r="H37" s="10"/>
      <c r="I37" s="23">
        <f t="shared" si="1"/>
        <v>0</v>
      </c>
      <c r="J37" s="10"/>
      <c r="K37" s="23" t="str">
        <f t="shared" si="6"/>
        <v>0</v>
      </c>
      <c r="L37" s="24">
        <f t="shared" si="7"/>
        <v>0</v>
      </c>
      <c r="M37" s="6" t="str">
        <f t="shared" si="8"/>
        <v>-</v>
      </c>
      <c r="N37" s="29"/>
      <c r="O37" s="29"/>
    </row>
    <row r="38" spans="1:15" s="27" customFormat="1" x14ac:dyDescent="0.25">
      <c r="A38" s="22">
        <v>28</v>
      </c>
      <c r="B38" s="28"/>
      <c r="C38" s="22"/>
      <c r="D38" s="10"/>
      <c r="E38" s="10"/>
      <c r="F38" s="30"/>
      <c r="G38" s="10"/>
      <c r="H38" s="10"/>
      <c r="I38" s="23">
        <f t="shared" si="1"/>
        <v>0</v>
      </c>
      <c r="J38" s="10"/>
      <c r="K38" s="23" t="str">
        <f t="shared" si="6"/>
        <v>0</v>
      </c>
      <c r="L38" s="24">
        <f t="shared" si="7"/>
        <v>0</v>
      </c>
      <c r="M38" s="6" t="str">
        <f t="shared" si="8"/>
        <v>-</v>
      </c>
      <c r="N38" s="29"/>
      <c r="O38" s="29"/>
    </row>
    <row r="39" spans="1:15" s="27" customFormat="1" x14ac:dyDescent="0.25">
      <c r="A39" s="22">
        <v>29</v>
      </c>
      <c r="B39" s="28"/>
      <c r="C39" s="22"/>
      <c r="D39" s="10"/>
      <c r="E39" s="10"/>
      <c r="F39" s="30"/>
      <c r="G39" s="10"/>
      <c r="H39" s="10"/>
      <c r="I39" s="23">
        <f t="shared" si="1"/>
        <v>0</v>
      </c>
      <c r="J39" s="10"/>
      <c r="K39" s="23" t="str">
        <f t="shared" si="6"/>
        <v>0</v>
      </c>
      <c r="L39" s="24">
        <f t="shared" si="7"/>
        <v>0</v>
      </c>
      <c r="M39" s="6" t="str">
        <f t="shared" si="8"/>
        <v>-</v>
      </c>
      <c r="N39" s="29"/>
      <c r="O39" s="29"/>
    </row>
    <row r="40" spans="1:15" s="27" customFormat="1" x14ac:dyDescent="0.25">
      <c r="A40" s="22">
        <v>30</v>
      </c>
      <c r="B40" s="28"/>
      <c r="C40" s="22"/>
      <c r="D40" s="10"/>
      <c r="E40" s="10"/>
      <c r="F40" s="30"/>
      <c r="G40" s="10"/>
      <c r="H40" s="10"/>
      <c r="I40" s="23">
        <f t="shared" si="1"/>
        <v>0</v>
      </c>
      <c r="J40" s="10"/>
      <c r="K40" s="23" t="str">
        <f t="shared" si="6"/>
        <v>0</v>
      </c>
      <c r="L40" s="24">
        <f t="shared" si="7"/>
        <v>0</v>
      </c>
      <c r="M40" s="6" t="str">
        <f t="shared" si="8"/>
        <v>-</v>
      </c>
      <c r="N40" s="29"/>
      <c r="O40" s="29"/>
    </row>
    <row r="41" spans="1:15" s="27" customFormat="1" x14ac:dyDescent="0.25">
      <c r="A41" s="22">
        <v>31</v>
      </c>
      <c r="B41" s="28"/>
      <c r="C41" s="22"/>
      <c r="D41" s="10"/>
      <c r="E41" s="10"/>
      <c r="F41" s="30"/>
      <c r="G41" s="10"/>
      <c r="H41" s="10"/>
      <c r="I41" s="23">
        <f t="shared" si="1"/>
        <v>0</v>
      </c>
      <c r="J41" s="10"/>
      <c r="K41" s="23" t="str">
        <f t="shared" si="6"/>
        <v>0</v>
      </c>
      <c r="L41" s="24">
        <f t="shared" si="7"/>
        <v>0</v>
      </c>
      <c r="M41" s="6" t="str">
        <f t="shared" si="8"/>
        <v>-</v>
      </c>
      <c r="N41" s="29"/>
      <c r="O41" s="29"/>
    </row>
    <row r="42" spans="1:15" s="27" customFormat="1" x14ac:dyDescent="0.25">
      <c r="A42" s="22">
        <v>32</v>
      </c>
      <c r="B42" s="28"/>
      <c r="C42" s="22"/>
      <c r="D42" s="10"/>
      <c r="E42" s="10"/>
      <c r="F42" s="30"/>
      <c r="G42" s="10"/>
      <c r="H42" s="10"/>
      <c r="I42" s="23">
        <f t="shared" si="1"/>
        <v>0</v>
      </c>
      <c r="J42" s="10"/>
      <c r="K42" s="23" t="str">
        <f t="shared" si="6"/>
        <v>0</v>
      </c>
      <c r="L42" s="24">
        <f t="shared" si="7"/>
        <v>0</v>
      </c>
      <c r="M42" s="6" t="str">
        <f t="shared" si="8"/>
        <v>-</v>
      </c>
      <c r="N42" s="29"/>
      <c r="O42" s="29"/>
    </row>
    <row r="43" spans="1:15" s="27" customFormat="1" x14ac:dyDescent="0.25">
      <c r="A43" s="22">
        <v>33</v>
      </c>
      <c r="B43" s="28"/>
      <c r="C43" s="22"/>
      <c r="D43" s="10"/>
      <c r="E43" s="10"/>
      <c r="F43" s="30"/>
      <c r="G43" s="10"/>
      <c r="H43" s="10"/>
      <c r="I43" s="23">
        <f t="shared" si="1"/>
        <v>0</v>
      </c>
      <c r="J43" s="10"/>
      <c r="K43" s="23" t="str">
        <f t="shared" si="6"/>
        <v>0</v>
      </c>
      <c r="L43" s="24">
        <f t="shared" si="7"/>
        <v>0</v>
      </c>
      <c r="M43" s="6" t="str">
        <f t="shared" si="8"/>
        <v>-</v>
      </c>
      <c r="N43" s="29"/>
      <c r="O43" s="29"/>
    </row>
    <row r="44" spans="1:15" s="27" customFormat="1" x14ac:dyDescent="0.25">
      <c r="A44" s="22">
        <v>34</v>
      </c>
      <c r="B44" s="28"/>
      <c r="C44" s="22"/>
      <c r="D44" s="10"/>
      <c r="E44" s="10"/>
      <c r="F44" s="30"/>
      <c r="G44" s="10"/>
      <c r="H44" s="10"/>
      <c r="I44" s="23">
        <f t="shared" si="1"/>
        <v>0</v>
      </c>
      <c r="J44" s="10"/>
      <c r="K44" s="23" t="str">
        <f t="shared" si="6"/>
        <v>0</v>
      </c>
      <c r="L44" s="24">
        <f t="shared" si="7"/>
        <v>0</v>
      </c>
      <c r="M44" s="6" t="str">
        <f t="shared" si="8"/>
        <v>-</v>
      </c>
      <c r="N44" s="29"/>
      <c r="O44" s="29"/>
    </row>
    <row r="45" spans="1:15" s="27" customFormat="1" x14ac:dyDescent="0.25">
      <c r="A45" s="22">
        <v>35</v>
      </c>
      <c r="B45" s="28"/>
      <c r="C45" s="22"/>
      <c r="D45" s="10"/>
      <c r="E45" s="10"/>
      <c r="F45" s="30"/>
      <c r="G45" s="10"/>
      <c r="H45" s="10"/>
      <c r="I45" s="23">
        <f t="shared" si="1"/>
        <v>0</v>
      </c>
      <c r="J45" s="10"/>
      <c r="K45" s="23" t="str">
        <f t="shared" si="6"/>
        <v>0</v>
      </c>
      <c r="L45" s="24">
        <f t="shared" si="7"/>
        <v>0</v>
      </c>
      <c r="M45" s="6" t="str">
        <f t="shared" si="8"/>
        <v>-</v>
      </c>
      <c r="N45" s="29"/>
      <c r="O45" s="29"/>
    </row>
    <row r="46" spans="1:15" s="27" customFormat="1" x14ac:dyDescent="0.25">
      <c r="A46" s="22">
        <v>36</v>
      </c>
      <c r="B46" s="28"/>
      <c r="C46" s="22"/>
      <c r="D46" s="10"/>
      <c r="E46" s="10"/>
      <c r="F46" s="30"/>
      <c r="G46" s="10"/>
      <c r="H46" s="10"/>
      <c r="I46" s="23">
        <f t="shared" si="1"/>
        <v>0</v>
      </c>
      <c r="J46" s="10"/>
      <c r="K46" s="23" t="str">
        <f t="shared" si="6"/>
        <v>0</v>
      </c>
      <c r="L46" s="24">
        <f t="shared" si="7"/>
        <v>0</v>
      </c>
      <c r="M46" s="6" t="str">
        <f t="shared" si="8"/>
        <v>-</v>
      </c>
      <c r="N46" s="29"/>
      <c r="O46" s="29"/>
    </row>
    <row r="47" spans="1:15" s="27" customFormat="1" x14ac:dyDescent="0.25">
      <c r="A47" s="22">
        <v>37</v>
      </c>
      <c r="B47" s="28"/>
      <c r="C47" s="22"/>
      <c r="D47" s="10"/>
      <c r="E47" s="10"/>
      <c r="F47" s="30"/>
      <c r="G47" s="10"/>
      <c r="H47" s="10"/>
      <c r="I47" s="23">
        <f t="shared" si="1"/>
        <v>0</v>
      </c>
      <c r="J47" s="10"/>
      <c r="K47" s="23" t="str">
        <f t="shared" si="6"/>
        <v>0</v>
      </c>
      <c r="L47" s="24">
        <f t="shared" si="7"/>
        <v>0</v>
      </c>
      <c r="M47" s="6" t="str">
        <f t="shared" si="8"/>
        <v>-</v>
      </c>
      <c r="N47" s="29"/>
      <c r="O47" s="29"/>
    </row>
    <row r="48" spans="1:15" s="27" customFormat="1" x14ac:dyDescent="0.25">
      <c r="A48" s="22">
        <v>38</v>
      </c>
      <c r="B48" s="28"/>
      <c r="C48" s="22"/>
      <c r="D48" s="10"/>
      <c r="E48" s="10"/>
      <c r="F48" s="30"/>
      <c r="G48" s="10"/>
      <c r="H48" s="10"/>
      <c r="I48" s="23">
        <f t="shared" si="1"/>
        <v>0</v>
      </c>
      <c r="J48" s="10"/>
      <c r="K48" s="23" t="str">
        <f t="shared" si="6"/>
        <v>0</v>
      </c>
      <c r="L48" s="24">
        <f t="shared" si="7"/>
        <v>0</v>
      </c>
      <c r="M48" s="6" t="str">
        <f t="shared" si="8"/>
        <v>-</v>
      </c>
      <c r="N48" s="29"/>
      <c r="O48" s="29"/>
    </row>
    <row r="49" spans="1:15" s="27" customFormat="1" x14ac:dyDescent="0.25">
      <c r="A49" s="22">
        <v>39</v>
      </c>
      <c r="B49" s="28"/>
      <c r="C49" s="22"/>
      <c r="D49" s="10"/>
      <c r="E49" s="10"/>
      <c r="F49" s="30"/>
      <c r="G49" s="10"/>
      <c r="H49" s="10"/>
      <c r="I49" s="23">
        <f t="shared" si="1"/>
        <v>0</v>
      </c>
      <c r="J49" s="10"/>
      <c r="K49" s="23" t="str">
        <f t="shared" si="6"/>
        <v>0</v>
      </c>
      <c r="L49" s="24">
        <f t="shared" si="7"/>
        <v>0</v>
      </c>
      <c r="M49" s="6" t="str">
        <f t="shared" si="8"/>
        <v>-</v>
      </c>
      <c r="N49" s="29"/>
      <c r="O49" s="29"/>
    </row>
    <row r="50" spans="1:15" s="27" customFormat="1" x14ac:dyDescent="0.25">
      <c r="A50" s="22">
        <v>40</v>
      </c>
      <c r="B50" s="28"/>
      <c r="C50" s="22"/>
      <c r="D50" s="10"/>
      <c r="E50" s="10"/>
      <c r="F50" s="30"/>
      <c r="G50" s="10"/>
      <c r="H50" s="10"/>
      <c r="I50" s="23">
        <f t="shared" si="1"/>
        <v>0</v>
      </c>
      <c r="J50" s="10"/>
      <c r="K50" s="23" t="str">
        <f t="shared" si="6"/>
        <v>0</v>
      </c>
      <c r="L50" s="24">
        <f t="shared" si="7"/>
        <v>0</v>
      </c>
      <c r="M50" s="6" t="str">
        <f t="shared" si="8"/>
        <v>-</v>
      </c>
      <c r="N50" s="29"/>
      <c r="O50" s="29"/>
    </row>
    <row r="51" spans="1:15" s="27" customFormat="1" x14ac:dyDescent="0.25">
      <c r="A51" s="22">
        <v>41</v>
      </c>
      <c r="B51" s="28"/>
      <c r="C51" s="22"/>
      <c r="D51" s="10"/>
      <c r="E51" s="10"/>
      <c r="F51" s="30"/>
      <c r="G51" s="10"/>
      <c r="H51" s="10"/>
      <c r="I51" s="23">
        <f t="shared" si="1"/>
        <v>0</v>
      </c>
      <c r="J51" s="10"/>
      <c r="K51" s="23" t="str">
        <f t="shared" si="6"/>
        <v>0</v>
      </c>
      <c r="L51" s="24">
        <f t="shared" si="7"/>
        <v>0</v>
      </c>
      <c r="M51" s="6" t="str">
        <f t="shared" si="8"/>
        <v>-</v>
      </c>
      <c r="N51" s="29"/>
      <c r="O51" s="29"/>
    </row>
    <row r="52" spans="1:15" s="27" customFormat="1" x14ac:dyDescent="0.25">
      <c r="A52" s="22">
        <v>42</v>
      </c>
      <c r="B52" s="28"/>
      <c r="C52" s="22"/>
      <c r="D52" s="10"/>
      <c r="E52" s="10"/>
      <c r="F52" s="30"/>
      <c r="G52" s="10"/>
      <c r="H52" s="10"/>
      <c r="I52" s="23">
        <f t="shared" si="1"/>
        <v>0</v>
      </c>
      <c r="J52" s="10"/>
      <c r="K52" s="23" t="str">
        <f t="shared" si="6"/>
        <v>0</v>
      </c>
      <c r="L52" s="24">
        <f t="shared" si="7"/>
        <v>0</v>
      </c>
      <c r="M52" s="6" t="str">
        <f t="shared" si="8"/>
        <v>-</v>
      </c>
      <c r="N52" s="29"/>
      <c r="O52" s="29"/>
    </row>
    <row r="53" spans="1:15" s="27" customFormat="1" x14ac:dyDescent="0.25">
      <c r="A53" s="22"/>
      <c r="B53" s="28"/>
      <c r="C53" s="22"/>
      <c r="D53" s="10"/>
      <c r="E53" s="10"/>
      <c r="F53" s="30"/>
      <c r="G53" s="10"/>
      <c r="H53" s="10"/>
      <c r="I53" s="23">
        <f t="shared" si="1"/>
        <v>0</v>
      </c>
      <c r="J53" s="10"/>
      <c r="K53" s="23" t="str">
        <f t="shared" si="6"/>
        <v>0</v>
      </c>
      <c r="L53" s="24">
        <f t="shared" si="7"/>
        <v>0</v>
      </c>
      <c r="M53" s="6" t="str">
        <f t="shared" si="8"/>
        <v>-</v>
      </c>
      <c r="N53" s="29"/>
      <c r="O53" s="29"/>
    </row>
    <row r="54" spans="1:15" s="27" customFormat="1" x14ac:dyDescent="0.25">
      <c r="A54" s="22"/>
      <c r="B54" s="28"/>
      <c r="C54" s="22"/>
      <c r="D54" s="10"/>
      <c r="E54" s="10"/>
      <c r="F54" s="30"/>
      <c r="G54" s="10"/>
      <c r="H54" s="10"/>
      <c r="I54" s="23">
        <f t="shared" si="1"/>
        <v>0</v>
      </c>
      <c r="J54" s="10"/>
      <c r="K54" s="23" t="str">
        <f t="shared" si="6"/>
        <v>0</v>
      </c>
      <c r="L54" s="24">
        <f t="shared" si="7"/>
        <v>0</v>
      </c>
      <c r="M54" s="6" t="str">
        <f t="shared" si="8"/>
        <v>-</v>
      </c>
      <c r="N54" s="29"/>
      <c r="O54" s="29"/>
    </row>
    <row r="55" spans="1:15" s="27" customFormat="1" x14ac:dyDescent="0.25">
      <c r="A55" s="22"/>
      <c r="B55" s="28"/>
      <c r="C55" s="22"/>
      <c r="D55" s="10"/>
      <c r="E55" s="10"/>
      <c r="F55" s="30"/>
      <c r="G55" s="10"/>
      <c r="H55" s="10"/>
      <c r="I55" s="23">
        <f t="shared" si="1"/>
        <v>0</v>
      </c>
      <c r="J55" s="10"/>
      <c r="K55" s="23" t="str">
        <f t="shared" si="6"/>
        <v>0</v>
      </c>
      <c r="L55" s="24">
        <f t="shared" si="7"/>
        <v>0</v>
      </c>
      <c r="M55" s="6" t="str">
        <f t="shared" si="8"/>
        <v>-</v>
      </c>
      <c r="N55" s="29"/>
      <c r="O55" s="29"/>
    </row>
    <row r="56" spans="1:15" s="27" customFormat="1" x14ac:dyDescent="0.25">
      <c r="A56" s="22"/>
      <c r="B56" s="28"/>
      <c r="C56" s="22"/>
      <c r="D56" s="10"/>
      <c r="E56" s="10"/>
      <c r="F56" s="30"/>
      <c r="G56" s="10"/>
      <c r="H56" s="10"/>
      <c r="I56" s="23">
        <f t="shared" si="1"/>
        <v>0</v>
      </c>
      <c r="J56" s="10"/>
      <c r="K56" s="23" t="str">
        <f t="shared" si="6"/>
        <v>0</v>
      </c>
      <c r="L56" s="24">
        <f t="shared" si="7"/>
        <v>0</v>
      </c>
      <c r="M56" s="6" t="str">
        <f t="shared" si="8"/>
        <v>-</v>
      </c>
      <c r="N56" s="29"/>
      <c r="O56" s="29"/>
    </row>
    <row r="57" spans="1:15" s="27" customFormat="1" x14ac:dyDescent="0.25">
      <c r="A57" s="22"/>
      <c r="B57" s="28"/>
      <c r="C57" s="22"/>
      <c r="D57" s="10"/>
      <c r="E57" s="10"/>
      <c r="F57" s="30"/>
      <c r="G57" s="10"/>
      <c r="H57" s="10"/>
      <c r="I57" s="23">
        <f t="shared" si="1"/>
        <v>0</v>
      </c>
      <c r="J57" s="10"/>
      <c r="K57" s="23" t="str">
        <f t="shared" si="6"/>
        <v>0</v>
      </c>
      <c r="L57" s="24">
        <f t="shared" si="7"/>
        <v>0</v>
      </c>
      <c r="M57" s="6" t="str">
        <f t="shared" si="8"/>
        <v>-</v>
      </c>
      <c r="N57" s="29"/>
      <c r="O57" s="29"/>
    </row>
    <row r="58" spans="1:15" s="27" customFormat="1" x14ac:dyDescent="0.25">
      <c r="A58" s="22"/>
      <c r="B58" s="28"/>
      <c r="C58" s="22"/>
      <c r="D58" s="10"/>
      <c r="E58" s="10"/>
      <c r="F58" s="30"/>
      <c r="G58" s="10"/>
      <c r="H58" s="10"/>
      <c r="I58" s="23">
        <f t="shared" si="1"/>
        <v>0</v>
      </c>
      <c r="J58" s="10"/>
      <c r="K58" s="23" t="str">
        <f t="shared" si="6"/>
        <v>0</v>
      </c>
      <c r="L58" s="24">
        <f t="shared" si="7"/>
        <v>0</v>
      </c>
      <c r="M58" s="6" t="str">
        <f t="shared" si="8"/>
        <v>-</v>
      </c>
      <c r="N58" s="29"/>
      <c r="O58" s="29"/>
    </row>
    <row r="59" spans="1:15" s="27" customFormat="1" x14ac:dyDescent="0.25">
      <c r="A59" s="22"/>
      <c r="B59" s="28"/>
      <c r="C59" s="22"/>
      <c r="D59" s="10"/>
      <c r="E59" s="10"/>
      <c r="F59" s="30"/>
      <c r="G59" s="10"/>
      <c r="H59" s="10"/>
      <c r="I59" s="23">
        <f t="shared" si="1"/>
        <v>0</v>
      </c>
      <c r="J59" s="10"/>
      <c r="K59" s="23" t="str">
        <f t="shared" si="6"/>
        <v>0</v>
      </c>
      <c r="L59" s="24">
        <f t="shared" si="7"/>
        <v>0</v>
      </c>
      <c r="M59" s="6" t="str">
        <f t="shared" si="8"/>
        <v>-</v>
      </c>
      <c r="N59" s="29"/>
      <c r="O59" s="29"/>
    </row>
    <row r="60" spans="1:15" s="27" customFormat="1" x14ac:dyDescent="0.25">
      <c r="A60" s="22"/>
      <c r="B60" s="28"/>
      <c r="C60" s="22"/>
      <c r="D60" s="10"/>
      <c r="E60" s="10"/>
      <c r="F60" s="30"/>
      <c r="G60" s="10"/>
      <c r="H60" s="10"/>
      <c r="I60" s="23">
        <f t="shared" si="1"/>
        <v>0</v>
      </c>
      <c r="J60" s="10"/>
      <c r="K60" s="23" t="str">
        <f t="shared" si="6"/>
        <v>0</v>
      </c>
      <c r="L60" s="24">
        <f t="shared" si="7"/>
        <v>0</v>
      </c>
      <c r="M60" s="6" t="str">
        <f t="shared" si="8"/>
        <v>-</v>
      </c>
      <c r="N60" s="29"/>
      <c r="O60" s="29"/>
    </row>
    <row r="61" spans="1:15" s="27" customFormat="1" x14ac:dyDescent="0.25">
      <c r="A61" s="22"/>
      <c r="B61" s="28"/>
      <c r="C61" s="22"/>
      <c r="D61" s="10"/>
      <c r="E61" s="10"/>
      <c r="F61" s="30"/>
      <c r="G61" s="10"/>
      <c r="H61" s="10"/>
      <c r="I61" s="23">
        <f t="shared" si="1"/>
        <v>0</v>
      </c>
      <c r="J61" s="10"/>
      <c r="K61" s="23" t="str">
        <f t="shared" si="6"/>
        <v>0</v>
      </c>
      <c r="L61" s="24">
        <f t="shared" si="7"/>
        <v>0</v>
      </c>
      <c r="M61" s="6" t="str">
        <f t="shared" si="8"/>
        <v>-</v>
      </c>
      <c r="N61" s="29"/>
      <c r="O61" s="29"/>
    </row>
    <row r="62" spans="1:15" s="27" customFormat="1" x14ac:dyDescent="0.25">
      <c r="A62" s="22"/>
      <c r="B62" s="28"/>
      <c r="C62" s="22"/>
      <c r="D62" s="10"/>
      <c r="E62" s="10"/>
      <c r="F62" s="30"/>
      <c r="G62" s="10"/>
      <c r="H62" s="10"/>
      <c r="I62" s="23">
        <f t="shared" si="1"/>
        <v>0</v>
      </c>
      <c r="J62" s="10"/>
      <c r="K62" s="23" t="str">
        <f t="shared" si="6"/>
        <v>0</v>
      </c>
      <c r="L62" s="24">
        <f t="shared" si="7"/>
        <v>0</v>
      </c>
      <c r="M62" s="6" t="str">
        <f t="shared" si="8"/>
        <v>-</v>
      </c>
      <c r="N62" s="29"/>
      <c r="O62" s="29"/>
    </row>
    <row r="63" spans="1:15" s="27" customFormat="1" x14ac:dyDescent="0.25">
      <c r="A63" s="22"/>
      <c r="B63" s="28"/>
      <c r="C63" s="22"/>
      <c r="D63" s="10"/>
      <c r="E63" s="10"/>
      <c r="F63" s="30"/>
      <c r="G63" s="10"/>
      <c r="H63" s="10"/>
      <c r="I63" s="23">
        <f t="shared" si="1"/>
        <v>0</v>
      </c>
      <c r="J63" s="10"/>
      <c r="K63" s="23" t="str">
        <f t="shared" si="6"/>
        <v>0</v>
      </c>
      <c r="L63" s="24">
        <f t="shared" si="7"/>
        <v>0</v>
      </c>
      <c r="M63" s="6" t="str">
        <f t="shared" si="8"/>
        <v>-</v>
      </c>
      <c r="N63" s="29"/>
      <c r="O63" s="29"/>
    </row>
    <row r="64" spans="1:15" s="27" customFormat="1" x14ac:dyDescent="0.25">
      <c r="A64" s="22"/>
      <c r="B64" s="28"/>
      <c r="C64" s="22"/>
      <c r="D64" s="10"/>
      <c r="E64" s="10"/>
      <c r="F64" s="30"/>
      <c r="G64" s="10"/>
      <c r="H64" s="10"/>
      <c r="I64" s="23">
        <f t="shared" si="1"/>
        <v>0</v>
      </c>
      <c r="J64" s="10"/>
      <c r="K64" s="23" t="str">
        <f t="shared" si="6"/>
        <v>0</v>
      </c>
      <c r="L64" s="24">
        <f t="shared" si="7"/>
        <v>0</v>
      </c>
      <c r="M64" s="6" t="str">
        <f t="shared" si="8"/>
        <v>-</v>
      </c>
      <c r="N64" s="29"/>
      <c r="O64" s="29"/>
    </row>
    <row r="65" spans="1:15" s="27" customFormat="1" x14ac:dyDescent="0.25">
      <c r="A65" s="22"/>
      <c r="B65" s="28"/>
      <c r="C65" s="22"/>
      <c r="D65" s="10"/>
      <c r="E65" s="10"/>
      <c r="F65" s="30"/>
      <c r="G65" s="10"/>
      <c r="H65" s="10"/>
      <c r="I65" s="23">
        <f t="shared" si="1"/>
        <v>0</v>
      </c>
      <c r="J65" s="10"/>
      <c r="K65" s="23" t="str">
        <f t="shared" si="6"/>
        <v>0</v>
      </c>
      <c r="L65" s="24">
        <f t="shared" si="7"/>
        <v>0</v>
      </c>
      <c r="M65" s="6" t="str">
        <f t="shared" si="8"/>
        <v>-</v>
      </c>
      <c r="N65" s="29"/>
      <c r="O65" s="29"/>
    </row>
    <row r="66" spans="1:15" s="27" customFormat="1" x14ac:dyDescent="0.25">
      <c r="A66" s="22"/>
      <c r="B66" s="28"/>
      <c r="C66" s="22"/>
      <c r="D66" s="10"/>
      <c r="E66" s="10"/>
      <c r="F66" s="30"/>
      <c r="G66" s="10"/>
      <c r="H66" s="10"/>
      <c r="I66" s="23">
        <f t="shared" si="1"/>
        <v>0</v>
      </c>
      <c r="J66" s="10"/>
      <c r="K66" s="23" t="str">
        <f t="shared" si="6"/>
        <v>0</v>
      </c>
      <c r="L66" s="24">
        <f t="shared" si="7"/>
        <v>0</v>
      </c>
      <c r="M66" s="6" t="str">
        <f t="shared" si="8"/>
        <v>-</v>
      </c>
      <c r="N66" s="29"/>
      <c r="O66" s="29"/>
    </row>
    <row r="67" spans="1:15" s="27" customFormat="1" x14ac:dyDescent="0.25">
      <c r="A67" s="22"/>
      <c r="B67" s="28"/>
      <c r="C67" s="22"/>
      <c r="D67" s="10"/>
      <c r="E67" s="10"/>
      <c r="F67" s="30"/>
      <c r="G67" s="10"/>
      <c r="H67" s="10"/>
      <c r="I67" s="23">
        <f t="shared" si="1"/>
        <v>0</v>
      </c>
      <c r="J67" s="10"/>
      <c r="K67" s="23" t="str">
        <f t="shared" si="6"/>
        <v>0</v>
      </c>
      <c r="L67" s="24">
        <f t="shared" si="7"/>
        <v>0</v>
      </c>
      <c r="M67" s="6" t="str">
        <f t="shared" si="8"/>
        <v>-</v>
      </c>
      <c r="N67" s="29"/>
      <c r="O67" s="29"/>
    </row>
    <row r="68" spans="1:15" s="27" customFormat="1" x14ac:dyDescent="0.25">
      <c r="A68" s="22"/>
      <c r="B68" s="28"/>
      <c r="C68" s="22"/>
      <c r="D68" s="10"/>
      <c r="E68" s="10"/>
      <c r="F68" s="30"/>
      <c r="G68" s="10"/>
      <c r="H68" s="10"/>
      <c r="I68" s="23">
        <f t="shared" si="1"/>
        <v>0</v>
      </c>
      <c r="J68" s="10"/>
      <c r="K68" s="23" t="str">
        <f t="shared" si="6"/>
        <v>0</v>
      </c>
      <c r="L68" s="24">
        <f t="shared" si="7"/>
        <v>0</v>
      </c>
      <c r="M68" s="6" t="str">
        <f t="shared" si="8"/>
        <v>-</v>
      </c>
      <c r="N68" s="29"/>
      <c r="O68" s="29"/>
    </row>
    <row r="69" spans="1:15" s="27" customFormat="1" x14ac:dyDescent="0.25">
      <c r="A69" s="22"/>
      <c r="B69" s="28"/>
      <c r="C69" s="22"/>
      <c r="D69" s="10"/>
      <c r="E69" s="10"/>
      <c r="F69" s="30"/>
      <c r="G69" s="10"/>
      <c r="H69" s="10"/>
      <c r="I69" s="23">
        <f t="shared" si="1"/>
        <v>0</v>
      </c>
      <c r="J69" s="10"/>
      <c r="K69" s="23" t="str">
        <f t="shared" si="6"/>
        <v>0</v>
      </c>
      <c r="L69" s="24">
        <f t="shared" si="7"/>
        <v>0</v>
      </c>
      <c r="M69" s="6" t="str">
        <f t="shared" si="8"/>
        <v>-</v>
      </c>
      <c r="N69" s="29"/>
      <c r="O69" s="29"/>
    </row>
    <row r="70" spans="1:15" s="27" customFormat="1" x14ac:dyDescent="0.25">
      <c r="A70" s="22"/>
      <c r="B70" s="28"/>
      <c r="C70" s="22"/>
      <c r="D70" s="10"/>
      <c r="E70" s="10"/>
      <c r="F70" s="30"/>
      <c r="G70" s="10"/>
      <c r="H70" s="10"/>
      <c r="I70" s="23">
        <f t="shared" si="1"/>
        <v>0</v>
      </c>
      <c r="J70" s="10"/>
      <c r="K70" s="23" t="str">
        <f t="shared" si="6"/>
        <v>0</v>
      </c>
      <c r="L70" s="24">
        <f t="shared" si="7"/>
        <v>0</v>
      </c>
      <c r="M70" s="6" t="str">
        <f t="shared" si="8"/>
        <v>-</v>
      </c>
      <c r="N70" s="29"/>
      <c r="O70" s="29"/>
    </row>
    <row r="71" spans="1:15" s="27" customFormat="1" x14ac:dyDescent="0.25">
      <c r="A71" s="22"/>
      <c r="B71" s="28"/>
      <c r="C71" s="22"/>
      <c r="D71" s="10"/>
      <c r="E71" s="10"/>
      <c r="F71" s="30"/>
      <c r="G71" s="10"/>
      <c r="H71" s="10"/>
      <c r="I71" s="23">
        <f t="shared" si="1"/>
        <v>0</v>
      </c>
      <c r="J71" s="10"/>
      <c r="K71" s="23" t="str">
        <f t="shared" si="6"/>
        <v>0</v>
      </c>
      <c r="L71" s="24">
        <f t="shared" si="7"/>
        <v>0</v>
      </c>
      <c r="M71" s="6" t="str">
        <f t="shared" si="8"/>
        <v>-</v>
      </c>
      <c r="N71" s="29"/>
      <c r="O71" s="29"/>
    </row>
    <row r="72" spans="1:15" s="27" customFormat="1" x14ac:dyDescent="0.25">
      <c r="A72" s="22"/>
      <c r="B72" s="28"/>
      <c r="C72" s="22"/>
      <c r="D72" s="10"/>
      <c r="E72" s="10"/>
      <c r="F72" s="30"/>
      <c r="G72" s="10"/>
      <c r="H72" s="10"/>
      <c r="I72" s="23">
        <f t="shared" si="1"/>
        <v>0</v>
      </c>
      <c r="J72" s="10"/>
      <c r="K72" s="23" t="str">
        <f t="shared" si="6"/>
        <v>0</v>
      </c>
      <c r="L72" s="24">
        <f t="shared" si="7"/>
        <v>0</v>
      </c>
      <c r="M72" s="6" t="str">
        <f t="shared" si="8"/>
        <v>-</v>
      </c>
      <c r="N72" s="29"/>
      <c r="O72" s="29"/>
    </row>
    <row r="73" spans="1:15" s="27" customFormat="1" x14ac:dyDescent="0.25">
      <c r="A73" s="22"/>
      <c r="B73" s="28"/>
      <c r="C73" s="22"/>
      <c r="D73" s="10"/>
      <c r="E73" s="10"/>
      <c r="F73" s="30"/>
      <c r="G73" s="10"/>
      <c r="H73" s="10"/>
      <c r="I73" s="23">
        <f t="shared" si="1"/>
        <v>0</v>
      </c>
      <c r="J73" s="10"/>
      <c r="K73" s="23" t="str">
        <f t="shared" si="6"/>
        <v>0</v>
      </c>
      <c r="L73" s="24">
        <f t="shared" si="7"/>
        <v>0</v>
      </c>
      <c r="M73" s="6" t="str">
        <f t="shared" si="8"/>
        <v>-</v>
      </c>
      <c r="N73" s="29"/>
      <c r="O73" s="29"/>
    </row>
    <row r="74" spans="1:15" s="27" customFormat="1" x14ac:dyDescent="0.25">
      <c r="A74" s="22"/>
      <c r="B74" s="28"/>
      <c r="C74" s="22"/>
      <c r="D74" s="10"/>
      <c r="E74" s="10"/>
      <c r="F74" s="30"/>
      <c r="G74" s="10"/>
      <c r="H74" s="10"/>
      <c r="I74" s="23">
        <f t="shared" si="1"/>
        <v>0</v>
      </c>
      <c r="J74" s="10"/>
      <c r="K74" s="23" t="str">
        <f t="shared" si="6"/>
        <v>0</v>
      </c>
      <c r="L74" s="24">
        <f t="shared" si="7"/>
        <v>0</v>
      </c>
      <c r="M74" s="6" t="str">
        <f t="shared" si="8"/>
        <v>-</v>
      </c>
      <c r="N74" s="29"/>
      <c r="O74" s="29"/>
    </row>
    <row r="75" spans="1:15" s="27" customFormat="1" x14ac:dyDescent="0.25">
      <c r="A75" s="22"/>
      <c r="B75" s="28"/>
      <c r="C75" s="22"/>
      <c r="D75" s="10"/>
      <c r="E75" s="10"/>
      <c r="F75" s="30"/>
      <c r="G75" s="10"/>
      <c r="H75" s="10"/>
      <c r="I75" s="23">
        <f t="shared" si="1"/>
        <v>0</v>
      </c>
      <c r="J75" s="10"/>
      <c r="K75" s="23" t="str">
        <f t="shared" si="6"/>
        <v>0</v>
      </c>
      <c r="L75" s="24">
        <f t="shared" si="7"/>
        <v>0</v>
      </c>
      <c r="M75" s="6" t="str">
        <f t="shared" si="8"/>
        <v>-</v>
      </c>
      <c r="N75" s="29"/>
      <c r="O75" s="29"/>
    </row>
    <row r="76" spans="1:15" s="27" customFormat="1" x14ac:dyDescent="0.25">
      <c r="A76" s="22"/>
      <c r="B76" s="28"/>
      <c r="C76" s="22"/>
      <c r="D76" s="10"/>
      <c r="E76" s="10"/>
      <c r="F76" s="30"/>
      <c r="G76" s="10"/>
      <c r="H76" s="10"/>
      <c r="I76" s="23">
        <f t="shared" si="1"/>
        <v>0</v>
      </c>
      <c r="J76" s="10"/>
      <c r="K76" s="23" t="str">
        <f t="shared" si="6"/>
        <v>0</v>
      </c>
      <c r="L76" s="24">
        <f t="shared" si="7"/>
        <v>0</v>
      </c>
      <c r="M76" s="6" t="str">
        <f t="shared" si="8"/>
        <v>-</v>
      </c>
      <c r="N76" s="29"/>
      <c r="O76" s="29"/>
    </row>
    <row r="77" spans="1:15" s="27" customFormat="1" x14ac:dyDescent="0.25">
      <c r="A77" s="22"/>
      <c r="B77" s="28"/>
      <c r="C77" s="22"/>
      <c r="D77" s="10"/>
      <c r="E77" s="10"/>
      <c r="F77" s="30"/>
      <c r="G77" s="10"/>
      <c r="H77" s="10"/>
      <c r="I77" s="23">
        <f t="shared" ref="I77:I105" si="9">G77*H77</f>
        <v>0</v>
      </c>
      <c r="J77" s="10"/>
      <c r="K77" s="23" t="str">
        <f t="shared" si="6"/>
        <v>0</v>
      </c>
      <c r="L77" s="24">
        <f t="shared" si="7"/>
        <v>0</v>
      </c>
      <c r="M77" s="6" t="str">
        <f t="shared" si="8"/>
        <v>-</v>
      </c>
      <c r="N77" s="29"/>
      <c r="O77" s="29"/>
    </row>
    <row r="78" spans="1:15" s="27" customFormat="1" x14ac:dyDescent="0.25">
      <c r="A78" s="22"/>
      <c r="B78" s="28"/>
      <c r="C78" s="22"/>
      <c r="D78" s="10"/>
      <c r="E78" s="10"/>
      <c r="F78" s="30"/>
      <c r="G78" s="10"/>
      <c r="H78" s="10"/>
      <c r="I78" s="23">
        <f t="shared" si="9"/>
        <v>0</v>
      </c>
      <c r="J78" s="10"/>
      <c r="K78" s="23" t="str">
        <f t="shared" ref="K78:K104" si="10">IF(J78&lt;1,"0",IF(J78=1,"1",IF(J78=2,"0,75",IF(J78=3,"0,5",IF(J78=4,"0,25")))))</f>
        <v>0</v>
      </c>
      <c r="L78" s="24">
        <f t="shared" ref="L78:L104" si="11">I78*K78</f>
        <v>0</v>
      </c>
      <c r="M78" s="6" t="str">
        <f t="shared" ref="M78:M104" si="12">IF(L78=0,"-",IF(L78&lt;=1,"A",IF(L78&lt;=3,"B",IF(L78&lt;=6.75,"C",IF(L78&gt;=8,"D")))))</f>
        <v>-</v>
      </c>
      <c r="N78" s="29"/>
      <c r="O78" s="29"/>
    </row>
    <row r="79" spans="1:15" s="27" customFormat="1" x14ac:dyDescent="0.25">
      <c r="A79" s="22"/>
      <c r="B79" s="28"/>
      <c r="C79" s="22"/>
      <c r="D79" s="10"/>
      <c r="E79" s="10"/>
      <c r="F79" s="30"/>
      <c r="G79" s="10"/>
      <c r="H79" s="10"/>
      <c r="I79" s="23">
        <f t="shared" si="9"/>
        <v>0</v>
      </c>
      <c r="J79" s="10"/>
      <c r="K79" s="23" t="str">
        <f t="shared" si="10"/>
        <v>0</v>
      </c>
      <c r="L79" s="24">
        <f t="shared" si="11"/>
        <v>0</v>
      </c>
      <c r="M79" s="6" t="str">
        <f t="shared" si="12"/>
        <v>-</v>
      </c>
      <c r="N79" s="29"/>
      <c r="O79" s="29"/>
    </row>
    <row r="80" spans="1:15" s="27" customFormat="1" x14ac:dyDescent="0.25">
      <c r="A80" s="22"/>
      <c r="B80" s="28"/>
      <c r="C80" s="22"/>
      <c r="D80" s="10"/>
      <c r="E80" s="10"/>
      <c r="F80" s="30"/>
      <c r="G80" s="10"/>
      <c r="H80" s="10"/>
      <c r="I80" s="23">
        <f t="shared" si="9"/>
        <v>0</v>
      </c>
      <c r="J80" s="10"/>
      <c r="K80" s="23" t="str">
        <f t="shared" si="10"/>
        <v>0</v>
      </c>
      <c r="L80" s="24">
        <f t="shared" si="11"/>
        <v>0</v>
      </c>
      <c r="M80" s="6" t="str">
        <f t="shared" si="12"/>
        <v>-</v>
      </c>
      <c r="N80" s="29"/>
      <c r="O80" s="29"/>
    </row>
    <row r="81" spans="1:15" s="27" customFormat="1" x14ac:dyDescent="0.25">
      <c r="A81" s="22"/>
      <c r="B81" s="28"/>
      <c r="C81" s="22"/>
      <c r="D81" s="10"/>
      <c r="E81" s="10"/>
      <c r="F81" s="30"/>
      <c r="G81" s="10"/>
      <c r="H81" s="10"/>
      <c r="I81" s="23">
        <f t="shared" si="9"/>
        <v>0</v>
      </c>
      <c r="J81" s="10"/>
      <c r="K81" s="23" t="str">
        <f t="shared" si="10"/>
        <v>0</v>
      </c>
      <c r="L81" s="24">
        <f t="shared" si="11"/>
        <v>0</v>
      </c>
      <c r="M81" s="6" t="str">
        <f t="shared" si="12"/>
        <v>-</v>
      </c>
      <c r="N81" s="29"/>
      <c r="O81" s="29"/>
    </row>
    <row r="82" spans="1:15" s="27" customFormat="1" x14ac:dyDescent="0.25">
      <c r="A82" s="22"/>
      <c r="B82" s="28"/>
      <c r="C82" s="22"/>
      <c r="D82" s="10"/>
      <c r="E82" s="10"/>
      <c r="F82" s="30"/>
      <c r="G82" s="10"/>
      <c r="H82" s="10"/>
      <c r="I82" s="23">
        <f t="shared" si="9"/>
        <v>0</v>
      </c>
      <c r="J82" s="10"/>
      <c r="K82" s="23" t="str">
        <f t="shared" si="10"/>
        <v>0</v>
      </c>
      <c r="L82" s="24">
        <f t="shared" si="11"/>
        <v>0</v>
      </c>
      <c r="M82" s="6" t="str">
        <f t="shared" si="12"/>
        <v>-</v>
      </c>
      <c r="N82" s="29"/>
      <c r="O82" s="29"/>
    </row>
    <row r="83" spans="1:15" s="27" customFormat="1" x14ac:dyDescent="0.25">
      <c r="A83" s="22"/>
      <c r="B83" s="28"/>
      <c r="C83" s="22"/>
      <c r="D83" s="10"/>
      <c r="E83" s="10"/>
      <c r="F83" s="30"/>
      <c r="G83" s="10"/>
      <c r="H83" s="10"/>
      <c r="I83" s="23">
        <f t="shared" si="9"/>
        <v>0</v>
      </c>
      <c r="J83" s="10"/>
      <c r="K83" s="23" t="str">
        <f t="shared" si="10"/>
        <v>0</v>
      </c>
      <c r="L83" s="24">
        <f t="shared" si="11"/>
        <v>0</v>
      </c>
      <c r="M83" s="6" t="str">
        <f t="shared" si="12"/>
        <v>-</v>
      </c>
      <c r="N83" s="29"/>
      <c r="O83" s="29"/>
    </row>
    <row r="84" spans="1:15" s="27" customFormat="1" x14ac:dyDescent="0.25">
      <c r="A84" s="22"/>
      <c r="B84" s="28"/>
      <c r="C84" s="22"/>
      <c r="D84" s="10"/>
      <c r="E84" s="10"/>
      <c r="F84" s="30"/>
      <c r="G84" s="10"/>
      <c r="H84" s="10"/>
      <c r="I84" s="23">
        <f t="shared" si="9"/>
        <v>0</v>
      </c>
      <c r="J84" s="10"/>
      <c r="K84" s="23" t="str">
        <f t="shared" si="10"/>
        <v>0</v>
      </c>
      <c r="L84" s="24">
        <f t="shared" si="11"/>
        <v>0</v>
      </c>
      <c r="M84" s="6" t="str">
        <f t="shared" si="12"/>
        <v>-</v>
      </c>
      <c r="N84" s="29"/>
      <c r="O84" s="29"/>
    </row>
    <row r="85" spans="1:15" s="27" customFormat="1" x14ac:dyDescent="0.25">
      <c r="A85" s="22"/>
      <c r="B85" s="28"/>
      <c r="C85" s="22"/>
      <c r="D85" s="10"/>
      <c r="E85" s="10"/>
      <c r="F85" s="30"/>
      <c r="G85" s="10"/>
      <c r="H85" s="10"/>
      <c r="I85" s="23">
        <f t="shared" si="9"/>
        <v>0</v>
      </c>
      <c r="J85" s="10"/>
      <c r="K85" s="23" t="str">
        <f t="shared" si="10"/>
        <v>0</v>
      </c>
      <c r="L85" s="24">
        <f t="shared" si="11"/>
        <v>0</v>
      </c>
      <c r="M85" s="6" t="str">
        <f t="shared" si="12"/>
        <v>-</v>
      </c>
      <c r="N85" s="29"/>
      <c r="O85" s="29"/>
    </row>
    <row r="86" spans="1:15" s="27" customFormat="1" x14ac:dyDescent="0.25">
      <c r="A86" s="22"/>
      <c r="B86" s="28"/>
      <c r="C86" s="22"/>
      <c r="D86" s="10"/>
      <c r="E86" s="10"/>
      <c r="F86" s="30"/>
      <c r="G86" s="10"/>
      <c r="H86" s="10"/>
      <c r="I86" s="23">
        <f t="shared" si="9"/>
        <v>0</v>
      </c>
      <c r="J86" s="10"/>
      <c r="K86" s="23" t="str">
        <f t="shared" si="10"/>
        <v>0</v>
      </c>
      <c r="L86" s="24">
        <f t="shared" si="11"/>
        <v>0</v>
      </c>
      <c r="M86" s="6" t="str">
        <f t="shared" si="12"/>
        <v>-</v>
      </c>
      <c r="N86" s="29"/>
      <c r="O86" s="29"/>
    </row>
    <row r="87" spans="1:15" s="27" customFormat="1" x14ac:dyDescent="0.25">
      <c r="A87" s="22"/>
      <c r="B87" s="28"/>
      <c r="C87" s="22"/>
      <c r="D87" s="10"/>
      <c r="E87" s="10"/>
      <c r="F87" s="30"/>
      <c r="G87" s="10"/>
      <c r="H87" s="10"/>
      <c r="I87" s="23">
        <f t="shared" si="9"/>
        <v>0</v>
      </c>
      <c r="J87" s="10"/>
      <c r="K87" s="23" t="str">
        <f t="shared" si="10"/>
        <v>0</v>
      </c>
      <c r="L87" s="24">
        <f t="shared" si="11"/>
        <v>0</v>
      </c>
      <c r="M87" s="6" t="str">
        <f t="shared" si="12"/>
        <v>-</v>
      </c>
      <c r="N87" s="29"/>
      <c r="O87" s="29"/>
    </row>
    <row r="88" spans="1:15" s="27" customFormat="1" x14ac:dyDescent="0.25">
      <c r="A88" s="22"/>
      <c r="B88" s="28"/>
      <c r="C88" s="22"/>
      <c r="D88" s="10"/>
      <c r="E88" s="10"/>
      <c r="F88" s="30"/>
      <c r="G88" s="10"/>
      <c r="H88" s="10"/>
      <c r="I88" s="23">
        <f t="shared" si="9"/>
        <v>0</v>
      </c>
      <c r="J88" s="10"/>
      <c r="K88" s="23" t="str">
        <f t="shared" si="10"/>
        <v>0</v>
      </c>
      <c r="L88" s="24">
        <f t="shared" si="11"/>
        <v>0</v>
      </c>
      <c r="M88" s="6" t="str">
        <f t="shared" si="12"/>
        <v>-</v>
      </c>
      <c r="N88" s="29"/>
      <c r="O88" s="29"/>
    </row>
    <row r="89" spans="1:15" s="27" customFormat="1" x14ac:dyDescent="0.25">
      <c r="A89" s="22"/>
      <c r="B89" s="28"/>
      <c r="C89" s="22"/>
      <c r="D89" s="10"/>
      <c r="E89" s="10"/>
      <c r="F89" s="30"/>
      <c r="G89" s="10"/>
      <c r="H89" s="10"/>
      <c r="I89" s="23">
        <f t="shared" si="9"/>
        <v>0</v>
      </c>
      <c r="J89" s="10"/>
      <c r="K89" s="23" t="str">
        <f t="shared" si="10"/>
        <v>0</v>
      </c>
      <c r="L89" s="24">
        <f t="shared" si="11"/>
        <v>0</v>
      </c>
      <c r="M89" s="6" t="str">
        <f t="shared" si="12"/>
        <v>-</v>
      </c>
      <c r="N89" s="29"/>
      <c r="O89" s="29"/>
    </row>
    <row r="90" spans="1:15" s="27" customFormat="1" x14ac:dyDescent="0.25">
      <c r="A90" s="22"/>
      <c r="B90" s="28"/>
      <c r="C90" s="22"/>
      <c r="D90" s="10"/>
      <c r="E90" s="10"/>
      <c r="F90" s="30"/>
      <c r="G90" s="10"/>
      <c r="H90" s="10"/>
      <c r="I90" s="23">
        <f t="shared" si="9"/>
        <v>0</v>
      </c>
      <c r="J90" s="10"/>
      <c r="K90" s="23" t="str">
        <f t="shared" si="10"/>
        <v>0</v>
      </c>
      <c r="L90" s="24">
        <f t="shared" si="11"/>
        <v>0</v>
      </c>
      <c r="M90" s="6" t="str">
        <f t="shared" si="12"/>
        <v>-</v>
      </c>
      <c r="N90" s="29"/>
      <c r="O90" s="29"/>
    </row>
    <row r="91" spans="1:15" s="27" customFormat="1" x14ac:dyDescent="0.25">
      <c r="A91" s="22"/>
      <c r="B91" s="28"/>
      <c r="C91" s="22"/>
      <c r="D91" s="10"/>
      <c r="E91" s="10"/>
      <c r="F91" s="30"/>
      <c r="G91" s="10"/>
      <c r="H91" s="10"/>
      <c r="I91" s="23">
        <f t="shared" si="9"/>
        <v>0</v>
      </c>
      <c r="J91" s="10"/>
      <c r="K91" s="23" t="str">
        <f t="shared" si="10"/>
        <v>0</v>
      </c>
      <c r="L91" s="24">
        <f t="shared" si="11"/>
        <v>0</v>
      </c>
      <c r="M91" s="6" t="str">
        <f t="shared" si="12"/>
        <v>-</v>
      </c>
      <c r="N91" s="29"/>
      <c r="O91" s="29"/>
    </row>
    <row r="92" spans="1:15" s="27" customFormat="1" x14ac:dyDescent="0.25">
      <c r="A92" s="22"/>
      <c r="B92" s="28"/>
      <c r="C92" s="22"/>
      <c r="D92" s="10"/>
      <c r="E92" s="10"/>
      <c r="F92" s="30"/>
      <c r="G92" s="10"/>
      <c r="H92" s="10"/>
      <c r="I92" s="23">
        <f t="shared" si="9"/>
        <v>0</v>
      </c>
      <c r="J92" s="10"/>
      <c r="K92" s="23" t="str">
        <f t="shared" si="10"/>
        <v>0</v>
      </c>
      <c r="L92" s="24">
        <f t="shared" si="11"/>
        <v>0</v>
      </c>
      <c r="M92" s="6" t="str">
        <f t="shared" si="12"/>
        <v>-</v>
      </c>
      <c r="N92" s="29"/>
      <c r="O92" s="29"/>
    </row>
    <row r="93" spans="1:15" s="27" customFormat="1" x14ac:dyDescent="0.25">
      <c r="A93" s="22"/>
      <c r="B93" s="28"/>
      <c r="C93" s="22"/>
      <c r="D93" s="10"/>
      <c r="E93" s="10"/>
      <c r="F93" s="30"/>
      <c r="G93" s="10"/>
      <c r="H93" s="10"/>
      <c r="I93" s="23">
        <f t="shared" si="9"/>
        <v>0</v>
      </c>
      <c r="J93" s="10"/>
      <c r="K93" s="23" t="str">
        <f t="shared" si="10"/>
        <v>0</v>
      </c>
      <c r="L93" s="24">
        <f t="shared" si="11"/>
        <v>0</v>
      </c>
      <c r="M93" s="6" t="str">
        <f t="shared" si="12"/>
        <v>-</v>
      </c>
      <c r="N93" s="29"/>
      <c r="O93" s="29"/>
    </row>
    <row r="94" spans="1:15" s="27" customFormat="1" x14ac:dyDescent="0.25">
      <c r="A94" s="22"/>
      <c r="B94" s="28"/>
      <c r="C94" s="22"/>
      <c r="D94" s="10"/>
      <c r="E94" s="10"/>
      <c r="F94" s="30"/>
      <c r="G94" s="10"/>
      <c r="H94" s="10"/>
      <c r="I94" s="23">
        <f t="shared" si="9"/>
        <v>0</v>
      </c>
      <c r="J94" s="10"/>
      <c r="K94" s="23" t="str">
        <f t="shared" si="10"/>
        <v>0</v>
      </c>
      <c r="L94" s="24">
        <f t="shared" si="11"/>
        <v>0</v>
      </c>
      <c r="M94" s="6" t="str">
        <f t="shared" si="12"/>
        <v>-</v>
      </c>
      <c r="N94" s="29"/>
      <c r="O94" s="29"/>
    </row>
    <row r="95" spans="1:15" s="27" customFormat="1" x14ac:dyDescent="0.25">
      <c r="A95" s="22"/>
      <c r="B95" s="28"/>
      <c r="C95" s="22"/>
      <c r="D95" s="10"/>
      <c r="E95" s="10"/>
      <c r="F95" s="30"/>
      <c r="G95" s="10"/>
      <c r="H95" s="10"/>
      <c r="I95" s="23">
        <f t="shared" si="9"/>
        <v>0</v>
      </c>
      <c r="J95" s="10"/>
      <c r="K95" s="23" t="str">
        <f t="shared" si="10"/>
        <v>0</v>
      </c>
      <c r="L95" s="24">
        <f t="shared" si="11"/>
        <v>0</v>
      </c>
      <c r="M95" s="6" t="str">
        <f t="shared" si="12"/>
        <v>-</v>
      </c>
      <c r="N95" s="29"/>
      <c r="O95" s="29"/>
    </row>
    <row r="96" spans="1:15" s="27" customFormat="1" x14ac:dyDescent="0.25">
      <c r="A96" s="22"/>
      <c r="B96" s="28"/>
      <c r="C96" s="22"/>
      <c r="D96" s="10"/>
      <c r="E96" s="10"/>
      <c r="F96" s="30"/>
      <c r="G96" s="10"/>
      <c r="H96" s="10"/>
      <c r="I96" s="23">
        <f t="shared" si="9"/>
        <v>0</v>
      </c>
      <c r="J96" s="10"/>
      <c r="K96" s="23" t="str">
        <f t="shared" si="10"/>
        <v>0</v>
      </c>
      <c r="L96" s="24">
        <f t="shared" si="11"/>
        <v>0</v>
      </c>
      <c r="M96" s="6" t="str">
        <f t="shared" si="12"/>
        <v>-</v>
      </c>
      <c r="N96" s="29"/>
      <c r="O96" s="29"/>
    </row>
    <row r="97" spans="1:15" s="27" customFormat="1" x14ac:dyDescent="0.25">
      <c r="A97" s="22"/>
      <c r="B97" s="28"/>
      <c r="C97" s="22"/>
      <c r="D97" s="10"/>
      <c r="E97" s="10"/>
      <c r="F97" s="30"/>
      <c r="G97" s="10"/>
      <c r="H97" s="10"/>
      <c r="I97" s="23">
        <f t="shared" si="9"/>
        <v>0</v>
      </c>
      <c r="J97" s="10"/>
      <c r="K97" s="23" t="str">
        <f t="shared" si="10"/>
        <v>0</v>
      </c>
      <c r="L97" s="24">
        <f t="shared" si="11"/>
        <v>0</v>
      </c>
      <c r="M97" s="6" t="str">
        <f t="shared" si="12"/>
        <v>-</v>
      </c>
      <c r="N97" s="29"/>
      <c r="O97" s="29"/>
    </row>
    <row r="98" spans="1:15" s="27" customFormat="1" x14ac:dyDescent="0.25">
      <c r="A98" s="22"/>
      <c r="B98" s="28"/>
      <c r="C98" s="22"/>
      <c r="D98" s="10"/>
      <c r="E98" s="10"/>
      <c r="F98" s="30"/>
      <c r="G98" s="10"/>
      <c r="H98" s="10"/>
      <c r="I98" s="23">
        <f t="shared" si="9"/>
        <v>0</v>
      </c>
      <c r="J98" s="10"/>
      <c r="K98" s="23" t="str">
        <f t="shared" si="10"/>
        <v>0</v>
      </c>
      <c r="L98" s="24">
        <f t="shared" si="11"/>
        <v>0</v>
      </c>
      <c r="M98" s="6" t="str">
        <f t="shared" si="12"/>
        <v>-</v>
      </c>
      <c r="N98" s="29"/>
      <c r="O98" s="29"/>
    </row>
    <row r="99" spans="1:15" s="27" customFormat="1" x14ac:dyDescent="0.25">
      <c r="A99" s="22"/>
      <c r="B99" s="28"/>
      <c r="C99" s="22"/>
      <c r="D99" s="10"/>
      <c r="E99" s="10"/>
      <c r="F99" s="30"/>
      <c r="G99" s="10"/>
      <c r="H99" s="10"/>
      <c r="I99" s="23">
        <f t="shared" si="9"/>
        <v>0</v>
      </c>
      <c r="J99" s="10"/>
      <c r="K99" s="23" t="str">
        <f t="shared" si="10"/>
        <v>0</v>
      </c>
      <c r="L99" s="24">
        <f t="shared" si="11"/>
        <v>0</v>
      </c>
      <c r="M99" s="6" t="str">
        <f t="shared" si="12"/>
        <v>-</v>
      </c>
      <c r="N99" s="29"/>
      <c r="O99" s="29"/>
    </row>
    <row r="100" spans="1:15" s="27" customFormat="1" x14ac:dyDescent="0.25">
      <c r="A100" s="22"/>
      <c r="B100" s="28"/>
      <c r="C100" s="22"/>
      <c r="D100" s="10"/>
      <c r="E100" s="10"/>
      <c r="F100" s="30"/>
      <c r="G100" s="10"/>
      <c r="H100" s="10"/>
      <c r="I100" s="23">
        <f t="shared" si="9"/>
        <v>0</v>
      </c>
      <c r="J100" s="10"/>
      <c r="K100" s="23" t="str">
        <f t="shared" si="10"/>
        <v>0</v>
      </c>
      <c r="L100" s="24">
        <f t="shared" si="11"/>
        <v>0</v>
      </c>
      <c r="M100" s="6" t="str">
        <f t="shared" si="12"/>
        <v>-</v>
      </c>
      <c r="N100" s="29"/>
      <c r="O100" s="29"/>
    </row>
    <row r="101" spans="1:15" s="27" customFormat="1" x14ac:dyDescent="0.25">
      <c r="A101" s="22"/>
      <c r="B101" s="28"/>
      <c r="C101" s="22"/>
      <c r="D101" s="10"/>
      <c r="E101" s="10"/>
      <c r="F101" s="30"/>
      <c r="G101" s="10"/>
      <c r="H101" s="10"/>
      <c r="I101" s="23">
        <f t="shared" si="9"/>
        <v>0</v>
      </c>
      <c r="J101" s="10"/>
      <c r="K101" s="23" t="str">
        <f t="shared" si="10"/>
        <v>0</v>
      </c>
      <c r="L101" s="24">
        <f t="shared" si="11"/>
        <v>0</v>
      </c>
      <c r="M101" s="6" t="str">
        <f t="shared" si="12"/>
        <v>-</v>
      </c>
      <c r="N101" s="29"/>
      <c r="O101" s="29"/>
    </row>
    <row r="102" spans="1:15" ht="10.5" customHeight="1" x14ac:dyDescent="0.25">
      <c r="A102" s="22"/>
      <c r="B102" s="28"/>
      <c r="C102" s="22"/>
      <c r="D102" s="10"/>
      <c r="E102" s="10"/>
      <c r="F102" s="30"/>
      <c r="G102" s="10"/>
      <c r="H102" s="10"/>
      <c r="I102" s="25">
        <f t="shared" si="9"/>
        <v>0</v>
      </c>
      <c r="J102" s="10"/>
      <c r="K102" s="23" t="str">
        <f t="shared" si="10"/>
        <v>0</v>
      </c>
      <c r="L102" s="24">
        <f t="shared" si="11"/>
        <v>0</v>
      </c>
      <c r="M102" s="6" t="str">
        <f t="shared" si="12"/>
        <v>-</v>
      </c>
      <c r="N102" s="29"/>
      <c r="O102" s="29"/>
    </row>
    <row r="103" spans="1:15" ht="10.5" customHeight="1" x14ac:dyDescent="0.25">
      <c r="A103" s="22"/>
      <c r="B103" s="28"/>
      <c r="C103" s="22"/>
      <c r="D103" s="10"/>
      <c r="E103" s="10"/>
      <c r="F103" s="30"/>
      <c r="G103" s="10"/>
      <c r="H103" s="10"/>
      <c r="I103" s="25">
        <f t="shared" si="9"/>
        <v>0</v>
      </c>
      <c r="J103" s="10"/>
      <c r="K103" s="23" t="str">
        <f t="shared" si="10"/>
        <v>0</v>
      </c>
      <c r="L103" s="24">
        <f t="shared" si="11"/>
        <v>0</v>
      </c>
      <c r="M103" s="6" t="str">
        <f t="shared" si="12"/>
        <v>-</v>
      </c>
      <c r="N103" s="29"/>
      <c r="O103" s="29"/>
    </row>
    <row r="104" spans="1:15" ht="10.5" customHeight="1" x14ac:dyDescent="0.25">
      <c r="A104" s="22"/>
      <c r="B104" s="28"/>
      <c r="C104" s="22"/>
      <c r="D104" s="10"/>
      <c r="E104" s="10"/>
      <c r="F104" s="30"/>
      <c r="G104" s="10"/>
      <c r="H104" s="10"/>
      <c r="I104" s="25">
        <f t="shared" si="9"/>
        <v>0</v>
      </c>
      <c r="J104" s="10"/>
      <c r="K104" s="23" t="str">
        <f t="shared" si="10"/>
        <v>0</v>
      </c>
      <c r="L104" s="24">
        <f t="shared" si="11"/>
        <v>0</v>
      </c>
      <c r="M104" s="6" t="str">
        <f t="shared" si="12"/>
        <v>-</v>
      </c>
      <c r="N104" s="29"/>
      <c r="O104" s="29"/>
    </row>
    <row r="105" spans="1:15" ht="0.75" customHeight="1" x14ac:dyDescent="0.25">
      <c r="A105" s="22"/>
      <c r="B105" s="28"/>
      <c r="C105" s="22"/>
      <c r="D105" s="22"/>
      <c r="E105" s="10"/>
      <c r="F105" s="30"/>
      <c r="G105" s="6"/>
      <c r="H105" s="6"/>
      <c r="I105" s="25">
        <f t="shared" si="9"/>
        <v>0</v>
      </c>
      <c r="J105" s="10">
        <v>2</v>
      </c>
      <c r="K105" s="32" t="str">
        <f t="shared" ref="K105" si="13">IF(J105=1,"1",IF(J105=2,"0,75",IF(J105=3,"0,5",IF(J105=24,"0,25"))))</f>
        <v>0,75</v>
      </c>
      <c r="L105" s="6">
        <f>I105*J105</f>
        <v>0</v>
      </c>
      <c r="M105" s="6" t="str">
        <f t="shared" ref="M105" si="14">IF(L105&lt;=1,"A",IF(L105&lt;=3,"B",IF(L105&lt;=6.75,"C",IF(L105&gt;=8,"D"))))</f>
        <v>A</v>
      </c>
      <c r="N105" s="29"/>
      <c r="O105" s="29"/>
    </row>
  </sheetData>
  <autoFilter ref="A10:O105" xr:uid="{08968CB3-CD2B-4CD8-BFB6-7B76B22350DA}"/>
  <dataConsolidate/>
  <mergeCells count="2">
    <mergeCell ref="I1:O1"/>
    <mergeCell ref="I2:O2"/>
  </mergeCells>
  <conditionalFormatting sqref="M12 M14:M105">
    <cfRule type="containsText" dxfId="11" priority="12" operator="containsText" text="D">
      <formula>NOT(ISERROR(SEARCH("D",M12)))</formula>
    </cfRule>
    <cfRule type="containsText" dxfId="10" priority="13" operator="containsText" text="C">
      <formula>NOT(ISERROR(SEARCH("C",M12)))</formula>
    </cfRule>
    <cfRule type="containsText" dxfId="9" priority="14" operator="containsText" text="B">
      <formula>NOT(ISERROR(SEARCH("B",M12)))</formula>
    </cfRule>
    <cfRule type="containsText" dxfId="8" priority="15" operator="containsText" text="A">
      <formula>NOT(ISERROR(SEARCH("A",M12)))</formula>
    </cfRule>
  </conditionalFormatting>
  <conditionalFormatting sqref="M12 M14:M105">
    <cfRule type="cellIs" priority="11" operator="equal">
      <formula>"-"</formula>
    </cfRule>
  </conditionalFormatting>
  <conditionalFormatting sqref="M11">
    <cfRule type="containsText" dxfId="7" priority="7" operator="containsText" text="D">
      <formula>NOT(ISERROR(SEARCH("D",M11)))</formula>
    </cfRule>
    <cfRule type="containsText" dxfId="6" priority="8" operator="containsText" text="C">
      <formula>NOT(ISERROR(SEARCH("C",M11)))</formula>
    </cfRule>
    <cfRule type="containsText" dxfId="5" priority="9" operator="containsText" text="B">
      <formula>NOT(ISERROR(SEARCH("B",M11)))</formula>
    </cfRule>
    <cfRule type="containsText" dxfId="4" priority="10" operator="containsText" text="A">
      <formula>NOT(ISERROR(SEARCH("A",M11)))</formula>
    </cfRule>
  </conditionalFormatting>
  <conditionalFormatting sqref="M11">
    <cfRule type="cellIs" priority="6" operator="equal">
      <formula>"-"</formula>
    </cfRule>
  </conditionalFormatting>
  <conditionalFormatting sqref="M13">
    <cfRule type="containsText" dxfId="3" priority="2" operator="containsText" text="D">
      <formula>NOT(ISERROR(SEARCH("D",M13)))</formula>
    </cfRule>
    <cfRule type="containsText" dxfId="2" priority="3" operator="containsText" text="C">
      <formula>NOT(ISERROR(SEARCH("C",M13)))</formula>
    </cfRule>
    <cfRule type="containsText" dxfId="1" priority="4" operator="containsText" text="B">
      <formula>NOT(ISERROR(SEARCH("B",M13)))</formula>
    </cfRule>
    <cfRule type="containsText" dxfId="0" priority="5" operator="containsText" text="A">
      <formula>NOT(ISERROR(SEARCH("A",M13)))</formula>
    </cfRule>
  </conditionalFormatting>
  <conditionalFormatting sqref="M13">
    <cfRule type="cellIs" priority="1" operator="equal">
      <formula>"-"</formula>
    </cfRule>
  </conditionalFormatting>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rowBreaks count="1" manualBreakCount="1">
    <brk id="37" max="1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47D9CA2-D777-475C-AFAC-B9ABCEFDA7F7}">
          <x14:formula1>
            <xm:f>'Mode opératoire'!#REF!</xm:f>
          </x14:formula1>
          <xm:sqref>B11:C105 D105</xm:sqref>
        </x14:dataValidation>
        <x14:dataValidation type="list" allowBlank="1" showInputMessage="1" showErrorMessage="1" xr:uid="{4835B438-C646-4E52-B23D-014D508F9162}">
          <x14:formula1>
            <xm:f>Listes!$A$2:$A$20</xm:f>
          </x14:formula1>
          <xm:sqref>E11:E15 E104</xm:sqref>
        </x14:dataValidation>
        <x14:dataValidation type="list" allowBlank="1" showInputMessage="1" showErrorMessage="1" xr:uid="{4857B86C-70C4-46B6-A50E-0B1CA6CD70AE}">
          <x14:formula1>
            <xm:f>Listes!$A$2:$A$27</xm:f>
          </x14:formula1>
          <xm:sqref>E105 E16:E103</xm:sqref>
        </x14:dataValidation>
        <x14:dataValidation type="list" showInputMessage="1" showErrorMessage="1" xr:uid="{B1690B50-2990-40A2-9EDA-39F45B7BA67F}">
          <x14:formula1>
            <xm:f>'Mode opératoire'!#REF!</xm:f>
          </x14:formula1>
          <xm:sqref>J105</xm:sqref>
        </x14:dataValidation>
        <x14:dataValidation type="list" allowBlank="1" showInputMessage="1" showErrorMessage="1" xr:uid="{AFE01E01-E2AF-44FF-B26D-AE06B85BACC3}">
          <x14:formula1>
            <xm:f>Listes!#REF!</xm:f>
          </x14:formula1>
          <xm:sqref>J11:J104 G11:H104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5ED00-2D1D-4245-9FFA-EFFD03EF5996}">
  <sheetPr>
    <tabColor rgb="FF00B050"/>
    <pageSetUpPr fitToPage="1"/>
  </sheetPr>
  <dimension ref="A1:E23"/>
  <sheetViews>
    <sheetView showGridLines="0" zoomScale="80" zoomScaleNormal="80" workbookViewId="0">
      <pane ySplit="7" topLeftCell="A16" activePane="bottomLeft" state="frozen"/>
      <selection pane="bottomLeft" activeCell="A16" sqref="A16"/>
    </sheetView>
  </sheetViews>
  <sheetFormatPr baseColWidth="10" defaultColWidth="11.42578125" defaultRowHeight="12.75" x14ac:dyDescent="0.25"/>
  <cols>
    <col min="1" max="1" width="31" style="21" customWidth="1"/>
    <col min="2" max="2" width="55.7109375" style="3" customWidth="1"/>
    <col min="3" max="3" width="56" style="3" customWidth="1"/>
    <col min="4" max="4" width="39.5703125" style="3" customWidth="1"/>
    <col min="5" max="16384" width="11.42578125" style="3"/>
  </cols>
  <sheetData>
    <row r="1" spans="1:5" ht="23.25" customHeight="1" x14ac:dyDescent="0.25">
      <c r="A1"/>
      <c r="B1" s="19"/>
      <c r="C1" s="19"/>
    </row>
    <row r="2" spans="1:5" ht="15" x14ac:dyDescent="0.25">
      <c r="A2"/>
      <c r="B2"/>
      <c r="C2"/>
    </row>
    <row r="4" spans="1:5" ht="12.75" customHeight="1" x14ac:dyDescent="0.25">
      <c r="A4"/>
      <c r="B4"/>
      <c r="C4"/>
    </row>
    <row r="5" spans="1:5" ht="23.25" customHeight="1" x14ac:dyDescent="0.25">
      <c r="A5"/>
      <c r="B5" s="19"/>
      <c r="C5" s="19"/>
    </row>
    <row r="6" spans="1:5" ht="23.25" customHeight="1" x14ac:dyDescent="0.25">
      <c r="A6"/>
      <c r="B6" s="19"/>
      <c r="C6" s="19"/>
    </row>
    <row r="7" spans="1:5" s="17" customFormat="1" ht="32.65" customHeight="1" x14ac:dyDescent="0.25">
      <c r="A7" s="2" t="s">
        <v>54</v>
      </c>
      <c r="B7" s="2" t="s">
        <v>328</v>
      </c>
      <c r="C7" s="2" t="s">
        <v>344</v>
      </c>
      <c r="D7" s="2" t="s">
        <v>343</v>
      </c>
    </row>
    <row r="8" spans="1:5" s="17" customFormat="1" ht="30.6" customHeight="1" x14ac:dyDescent="0.25">
      <c r="A8" s="35" t="s">
        <v>133</v>
      </c>
      <c r="B8" s="42" t="s">
        <v>133</v>
      </c>
      <c r="C8" s="40" t="s">
        <v>134</v>
      </c>
      <c r="D8" s="39"/>
    </row>
    <row r="9" spans="1:5" ht="30.6" customHeight="1" x14ac:dyDescent="0.25">
      <c r="A9" s="35" t="s">
        <v>133</v>
      </c>
      <c r="B9" s="42" t="s">
        <v>133</v>
      </c>
      <c r="C9" s="40" t="s">
        <v>135</v>
      </c>
      <c r="D9" s="29"/>
    </row>
    <row r="10" spans="1:5" ht="85.5" customHeight="1" x14ac:dyDescent="0.25">
      <c r="A10" s="35" t="s">
        <v>136</v>
      </c>
      <c r="B10" s="42" t="s">
        <v>137</v>
      </c>
      <c r="C10" s="40" t="s">
        <v>138</v>
      </c>
      <c r="D10" s="40"/>
      <c r="E10" s="12"/>
    </row>
    <row r="11" spans="1:5" ht="81" customHeight="1" x14ac:dyDescent="0.25">
      <c r="A11" s="35" t="s">
        <v>70</v>
      </c>
      <c r="B11" s="42" t="s">
        <v>18</v>
      </c>
      <c r="C11" s="40" t="s">
        <v>278</v>
      </c>
      <c r="D11" s="29"/>
    </row>
    <row r="12" spans="1:5" ht="30.6" customHeight="1" x14ac:dyDescent="0.25">
      <c r="A12" s="35" t="s">
        <v>70</v>
      </c>
      <c r="B12" s="42" t="s">
        <v>18</v>
      </c>
      <c r="C12" s="40" t="s">
        <v>139</v>
      </c>
      <c r="D12" s="29"/>
    </row>
    <row r="13" spans="1:5" ht="30.6" customHeight="1" x14ac:dyDescent="0.25">
      <c r="A13" s="35" t="s">
        <v>68</v>
      </c>
      <c r="B13" s="42" t="s">
        <v>19</v>
      </c>
      <c r="C13" s="41" t="s">
        <v>69</v>
      </c>
      <c r="D13" s="29"/>
    </row>
    <row r="14" spans="1:5" ht="30.6" customHeight="1" x14ac:dyDescent="0.25">
      <c r="A14" s="35" t="s">
        <v>140</v>
      </c>
      <c r="B14" s="42" t="s">
        <v>8</v>
      </c>
      <c r="C14" s="40" t="s">
        <v>141</v>
      </c>
      <c r="D14" s="29"/>
    </row>
    <row r="15" spans="1:5" ht="30.6" customHeight="1" x14ac:dyDescent="0.25">
      <c r="A15" s="35" t="s">
        <v>81</v>
      </c>
      <c r="B15" s="42" t="s">
        <v>10</v>
      </c>
      <c r="C15" s="40" t="s">
        <v>142</v>
      </c>
      <c r="D15" s="29"/>
    </row>
    <row r="16" spans="1:5" ht="30.6" customHeight="1" x14ac:dyDescent="0.25">
      <c r="A16" s="47" t="s">
        <v>143</v>
      </c>
      <c r="B16" s="42" t="s">
        <v>271</v>
      </c>
      <c r="C16" s="40" t="s">
        <v>144</v>
      </c>
      <c r="D16" s="29"/>
    </row>
    <row r="17" spans="1:4" ht="64.5" customHeight="1" x14ac:dyDescent="0.25">
      <c r="A17" s="35" t="s">
        <v>86</v>
      </c>
      <c r="B17" s="42" t="s">
        <v>189</v>
      </c>
      <c r="C17" s="40" t="s">
        <v>87</v>
      </c>
      <c r="D17" s="29"/>
    </row>
    <row r="18" spans="1:4" ht="53.25" customHeight="1" x14ac:dyDescent="0.25">
      <c r="A18" s="35" t="s">
        <v>83</v>
      </c>
      <c r="B18" s="42" t="s">
        <v>84</v>
      </c>
      <c r="C18" s="41" t="s">
        <v>145</v>
      </c>
      <c r="D18" s="29"/>
    </row>
    <row r="19" spans="1:4" ht="75" x14ac:dyDescent="0.25">
      <c r="A19" s="35" t="s">
        <v>88</v>
      </c>
      <c r="B19" s="42" t="s">
        <v>89</v>
      </c>
      <c r="C19" s="41" t="s">
        <v>146</v>
      </c>
      <c r="D19" s="29"/>
    </row>
    <row r="20" spans="1:4" ht="120" customHeight="1" x14ac:dyDescent="0.25">
      <c r="A20" s="35" t="s">
        <v>285</v>
      </c>
      <c r="B20" s="40" t="s">
        <v>348</v>
      </c>
      <c r="C20" s="41" t="s">
        <v>349</v>
      </c>
      <c r="D20" s="29"/>
    </row>
    <row r="21" spans="1:4" ht="48" customHeight="1" x14ac:dyDescent="0.25">
      <c r="A21" s="76" t="s">
        <v>345</v>
      </c>
      <c r="B21" s="75"/>
      <c r="C21" s="75"/>
      <c r="D21" s="75"/>
    </row>
    <row r="22" spans="1:4" ht="48" customHeight="1" x14ac:dyDescent="0.25">
      <c r="A22" s="74"/>
      <c r="B22" s="75"/>
      <c r="C22" s="75"/>
      <c r="D22" s="75"/>
    </row>
    <row r="23" spans="1:4" ht="48" customHeight="1" x14ac:dyDescent="0.25">
      <c r="A23" s="74"/>
      <c r="B23" s="75"/>
      <c r="C23" s="75"/>
      <c r="D23" s="75"/>
    </row>
  </sheetData>
  <autoFilter ref="A7:C10" xr:uid="{08968CB3-CD2B-4CD8-BFB6-7B76B22350DA}"/>
  <dataConsolidate/>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A6DC1C6-264E-4702-98E8-BC59F8208670}">
          <x14:formula1>
            <xm:f>Listes!$A$2:$A$27</xm:f>
          </x14:formula1>
          <xm:sqref>A9:A20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C4315-068C-4AC0-899C-F4AD2D97B7ED}">
  <sheetPr>
    <tabColor rgb="FFFFFF00"/>
    <pageSetUpPr fitToPage="1"/>
  </sheetPr>
  <dimension ref="A1:E36"/>
  <sheetViews>
    <sheetView showGridLines="0" zoomScale="80" zoomScaleNormal="80" workbookViewId="0">
      <pane ySplit="7" topLeftCell="A30" activePane="bottomLeft" state="frozen"/>
      <selection pane="bottomLeft" activeCell="B3" sqref="B3"/>
    </sheetView>
  </sheetViews>
  <sheetFormatPr baseColWidth="10" defaultColWidth="11.42578125" defaultRowHeight="12.75" x14ac:dyDescent="0.25"/>
  <cols>
    <col min="1" max="1" width="31" style="21" customWidth="1"/>
    <col min="2" max="2" width="55.7109375" style="3" customWidth="1"/>
    <col min="3" max="3" width="56" style="3" customWidth="1"/>
    <col min="4" max="4" width="39.5703125" style="3" customWidth="1"/>
    <col min="5" max="16384" width="11.42578125" style="3"/>
  </cols>
  <sheetData>
    <row r="1" spans="1:5" ht="23.25" customHeight="1" x14ac:dyDescent="0.25">
      <c r="A1"/>
      <c r="B1" s="19"/>
      <c r="C1" s="19"/>
    </row>
    <row r="2" spans="1:5" ht="15" x14ac:dyDescent="0.25">
      <c r="A2"/>
      <c r="B2"/>
      <c r="C2"/>
    </row>
    <row r="4" spans="1:5" ht="12.75" customHeight="1" x14ac:dyDescent="0.25">
      <c r="A4"/>
      <c r="B4"/>
      <c r="C4"/>
    </row>
    <row r="5" spans="1:5" ht="23.25" customHeight="1" x14ac:dyDescent="0.25">
      <c r="A5"/>
      <c r="B5" s="19"/>
      <c r="C5" s="19"/>
    </row>
    <row r="6" spans="1:5" ht="23.25" customHeight="1" x14ac:dyDescent="0.25">
      <c r="A6"/>
      <c r="B6" s="19"/>
      <c r="C6" s="19"/>
    </row>
    <row r="7" spans="1:5" s="17" customFormat="1" ht="32.65" customHeight="1" x14ac:dyDescent="0.25">
      <c r="A7" s="2" t="s">
        <v>54</v>
      </c>
      <c r="B7" s="2" t="s">
        <v>328</v>
      </c>
      <c r="C7" s="2" t="s">
        <v>344</v>
      </c>
      <c r="D7" s="2" t="s">
        <v>343</v>
      </c>
    </row>
    <row r="8" spans="1:5" s="17" customFormat="1" ht="75" x14ac:dyDescent="0.25">
      <c r="A8" s="35" t="s">
        <v>64</v>
      </c>
      <c r="B8" s="40" t="s">
        <v>291</v>
      </c>
      <c r="C8" s="40" t="s">
        <v>147</v>
      </c>
      <c r="D8" s="43"/>
    </row>
    <row r="9" spans="1:5" ht="30.6" customHeight="1" x14ac:dyDescent="0.25">
      <c r="A9" s="36" t="s">
        <v>64</v>
      </c>
      <c r="B9" s="40" t="s">
        <v>4</v>
      </c>
      <c r="C9" s="43" t="s">
        <v>148</v>
      </c>
      <c r="D9" s="29"/>
    </row>
    <row r="10" spans="1:5" ht="30.6" customHeight="1" x14ac:dyDescent="0.25">
      <c r="A10" s="36" t="s">
        <v>64</v>
      </c>
      <c r="B10" s="40" t="s">
        <v>4</v>
      </c>
      <c r="C10" s="42" t="s">
        <v>149</v>
      </c>
      <c r="D10" s="40"/>
      <c r="E10" s="12"/>
    </row>
    <row r="11" spans="1:5" ht="60" x14ac:dyDescent="0.25">
      <c r="A11" s="36" t="s">
        <v>64</v>
      </c>
      <c r="B11" s="40" t="s">
        <v>292</v>
      </c>
      <c r="C11" s="42" t="s">
        <v>150</v>
      </c>
      <c r="D11" s="29"/>
    </row>
    <row r="12" spans="1:5" ht="30.6" customHeight="1" x14ac:dyDescent="0.25">
      <c r="A12" s="36" t="s">
        <v>64</v>
      </c>
      <c r="B12" s="40" t="s">
        <v>293</v>
      </c>
      <c r="C12" s="42" t="s">
        <v>151</v>
      </c>
      <c r="D12" s="29"/>
    </row>
    <row r="13" spans="1:5" ht="30.6" customHeight="1" x14ac:dyDescent="0.25">
      <c r="A13" s="36" t="s">
        <v>116</v>
      </c>
      <c r="B13" s="40" t="s">
        <v>152</v>
      </c>
      <c r="C13" s="43" t="s">
        <v>153</v>
      </c>
      <c r="D13" s="29"/>
    </row>
    <row r="14" spans="1:5" ht="30.6" customHeight="1" x14ac:dyDescent="0.25">
      <c r="A14" s="36" t="s">
        <v>68</v>
      </c>
      <c r="B14" s="40" t="s">
        <v>19</v>
      </c>
      <c r="C14" s="40" t="s">
        <v>19</v>
      </c>
      <c r="D14" s="29"/>
    </row>
    <row r="15" spans="1:5" ht="45" x14ac:dyDescent="0.25">
      <c r="A15" s="36" t="s">
        <v>70</v>
      </c>
      <c r="B15" s="40" t="s">
        <v>18</v>
      </c>
      <c r="C15" s="40" t="s">
        <v>154</v>
      </c>
      <c r="D15" s="29"/>
    </row>
    <row r="16" spans="1:5" ht="30.6" customHeight="1" x14ac:dyDescent="0.25">
      <c r="A16" s="35" t="s">
        <v>143</v>
      </c>
      <c r="B16" s="40" t="s">
        <v>259</v>
      </c>
      <c r="C16" s="40" t="s">
        <v>155</v>
      </c>
      <c r="D16" s="29"/>
    </row>
    <row r="17" spans="1:5" ht="30.6" customHeight="1" x14ac:dyDescent="0.25">
      <c r="A17" s="35" t="s">
        <v>73</v>
      </c>
      <c r="B17" s="40" t="s">
        <v>294</v>
      </c>
      <c r="C17" s="40" t="s">
        <v>156</v>
      </c>
      <c r="D17" s="29"/>
    </row>
    <row r="18" spans="1:5" ht="60" x14ac:dyDescent="0.25">
      <c r="A18" s="36" t="s">
        <v>157</v>
      </c>
      <c r="B18" s="40" t="s">
        <v>182</v>
      </c>
      <c r="C18" s="43" t="s">
        <v>296</v>
      </c>
      <c r="D18" s="29"/>
    </row>
    <row r="19" spans="1:5" ht="30.6" customHeight="1" x14ac:dyDescent="0.25">
      <c r="A19" s="35" t="s">
        <v>158</v>
      </c>
      <c r="B19" s="40" t="s">
        <v>297</v>
      </c>
      <c r="C19" s="41" t="s">
        <v>76</v>
      </c>
      <c r="D19" s="29"/>
    </row>
    <row r="20" spans="1:5" ht="60" x14ac:dyDescent="0.25">
      <c r="A20" s="36" t="s">
        <v>158</v>
      </c>
      <c r="B20" s="40" t="s">
        <v>310</v>
      </c>
      <c r="C20" s="42" t="s">
        <v>77</v>
      </c>
      <c r="D20" s="29"/>
    </row>
    <row r="21" spans="1:5" ht="30.6" customHeight="1" x14ac:dyDescent="0.25">
      <c r="A21" s="35" t="s">
        <v>157</v>
      </c>
      <c r="B21" s="40" t="s">
        <v>159</v>
      </c>
      <c r="C21" s="40" t="s">
        <v>160</v>
      </c>
      <c r="D21" s="29"/>
    </row>
    <row r="22" spans="1:5" ht="45" x14ac:dyDescent="0.25">
      <c r="A22" s="36" t="s">
        <v>157</v>
      </c>
      <c r="B22" s="40" t="s">
        <v>298</v>
      </c>
      <c r="C22" s="42" t="s">
        <v>161</v>
      </c>
      <c r="D22" s="29"/>
    </row>
    <row r="23" spans="1:5" ht="45" x14ac:dyDescent="0.25">
      <c r="A23" s="36" t="s">
        <v>78</v>
      </c>
      <c r="B23" s="40" t="s">
        <v>300</v>
      </c>
      <c r="C23" s="40" t="s">
        <v>80</v>
      </c>
      <c r="D23" s="29"/>
    </row>
    <row r="24" spans="1:5" ht="105" x14ac:dyDescent="0.25">
      <c r="A24" s="35" t="s">
        <v>81</v>
      </c>
      <c r="B24" s="40" t="s">
        <v>10</v>
      </c>
      <c r="C24" s="40" t="s">
        <v>315</v>
      </c>
      <c r="D24" s="29"/>
    </row>
    <row r="25" spans="1:5" ht="30.6" customHeight="1" x14ac:dyDescent="0.25">
      <c r="A25" s="35" t="s">
        <v>81</v>
      </c>
      <c r="B25" s="40" t="s">
        <v>10</v>
      </c>
      <c r="C25" s="40" t="s">
        <v>162</v>
      </c>
      <c r="D25" s="29"/>
    </row>
    <row r="26" spans="1:5" ht="45" x14ac:dyDescent="0.25">
      <c r="A26" s="35" t="s">
        <v>163</v>
      </c>
      <c r="B26" s="40" t="s">
        <v>301</v>
      </c>
      <c r="C26" s="40" t="s">
        <v>302</v>
      </c>
      <c r="D26" s="29"/>
    </row>
    <row r="27" spans="1:5" ht="45" x14ac:dyDescent="0.25">
      <c r="A27" s="35" t="s">
        <v>83</v>
      </c>
      <c r="B27" s="40" t="s">
        <v>303</v>
      </c>
      <c r="C27" s="41" t="s">
        <v>164</v>
      </c>
      <c r="D27" s="29"/>
    </row>
    <row r="28" spans="1:5" ht="75" x14ac:dyDescent="0.25">
      <c r="A28" s="36" t="s">
        <v>165</v>
      </c>
      <c r="B28" s="40" t="s">
        <v>304</v>
      </c>
      <c r="C28" s="43" t="s">
        <v>305</v>
      </c>
      <c r="D28" s="29"/>
    </row>
    <row r="29" spans="1:5" ht="75" x14ac:dyDescent="0.25">
      <c r="A29" s="36" t="s">
        <v>157</v>
      </c>
      <c r="B29" s="40" t="s">
        <v>182</v>
      </c>
      <c r="C29" s="43" t="s">
        <v>166</v>
      </c>
      <c r="D29" s="43"/>
      <c r="E29"/>
    </row>
    <row r="30" spans="1:5" ht="30.6" customHeight="1" x14ac:dyDescent="0.25">
      <c r="A30" s="36" t="s">
        <v>157</v>
      </c>
      <c r="B30" s="40" t="s">
        <v>306</v>
      </c>
      <c r="C30" s="43" t="s">
        <v>167</v>
      </c>
      <c r="D30" s="43"/>
      <c r="E30" s="4"/>
    </row>
    <row r="31" spans="1:5" ht="30.6" customHeight="1" x14ac:dyDescent="0.25">
      <c r="A31" s="36" t="s">
        <v>157</v>
      </c>
      <c r="B31" s="40" t="s">
        <v>182</v>
      </c>
      <c r="C31" s="43" t="s">
        <v>168</v>
      </c>
      <c r="D31" s="43"/>
      <c r="E31" s="14"/>
    </row>
    <row r="32" spans="1:5" ht="30.6" customHeight="1" x14ac:dyDescent="0.25">
      <c r="A32" s="36" t="s">
        <v>78</v>
      </c>
      <c r="B32" s="40" t="s">
        <v>169</v>
      </c>
      <c r="C32" s="46" t="s">
        <v>170</v>
      </c>
      <c r="D32" s="36"/>
      <c r="E32"/>
    </row>
    <row r="33" spans="1:5" ht="111.75" customHeight="1" x14ac:dyDescent="0.25">
      <c r="A33" s="36" t="s">
        <v>285</v>
      </c>
      <c r="B33" s="40" t="s">
        <v>348</v>
      </c>
      <c r="C33" s="41" t="s">
        <v>349</v>
      </c>
      <c r="D33" s="36"/>
      <c r="E33"/>
    </row>
    <row r="34" spans="1:5" ht="45.75" customHeight="1" x14ac:dyDescent="0.25">
      <c r="A34" s="76" t="s">
        <v>345</v>
      </c>
      <c r="B34" s="75"/>
      <c r="C34" s="75"/>
      <c r="D34" s="75"/>
    </row>
    <row r="35" spans="1:5" ht="36" customHeight="1" x14ac:dyDescent="0.25">
      <c r="A35" s="74"/>
      <c r="B35" s="75"/>
      <c r="C35" s="75"/>
      <c r="D35" s="75"/>
    </row>
    <row r="36" spans="1:5" ht="36" customHeight="1" x14ac:dyDescent="0.25">
      <c r="A36" s="74"/>
      <c r="B36" s="75"/>
      <c r="C36" s="75"/>
      <c r="D36" s="75"/>
    </row>
  </sheetData>
  <autoFilter ref="A7:C10" xr:uid="{08968CB3-CD2B-4CD8-BFB6-7B76B22350DA}"/>
  <dataConsolidate/>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1EC8CF-3031-4372-8E66-4DC99AD5609B}">
          <x14:formula1>
            <xm:f>Listes!$A$2:$A$27</xm:f>
          </x14:formula1>
          <xm:sqref>A9:A33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59DD1-7A62-47CA-B51A-21D5B1687827}">
  <sheetPr>
    <tabColor rgb="FFFFC000"/>
    <pageSetUpPr fitToPage="1"/>
  </sheetPr>
  <dimension ref="A1:E31"/>
  <sheetViews>
    <sheetView showGridLines="0" zoomScale="80" zoomScaleNormal="80" workbookViewId="0">
      <pane ySplit="7" topLeftCell="A8" activePane="bottomLeft" state="frozen"/>
      <selection pane="bottomLeft" activeCell="D4" sqref="D4"/>
    </sheetView>
  </sheetViews>
  <sheetFormatPr baseColWidth="10" defaultColWidth="11.42578125" defaultRowHeight="12.75" x14ac:dyDescent="0.25"/>
  <cols>
    <col min="1" max="1" width="31" style="21" customWidth="1"/>
    <col min="2" max="2" width="55.5703125" style="3" customWidth="1"/>
    <col min="3" max="3" width="56" style="3" customWidth="1"/>
    <col min="4" max="4" width="39.5703125" style="3" customWidth="1"/>
    <col min="5" max="16384" width="11.42578125" style="3"/>
  </cols>
  <sheetData>
    <row r="1" spans="1:5" ht="23.25" customHeight="1" x14ac:dyDescent="0.25">
      <c r="A1"/>
      <c r="B1" s="19"/>
      <c r="C1" s="19"/>
    </row>
    <row r="2" spans="1:5" ht="15" x14ac:dyDescent="0.25">
      <c r="A2"/>
      <c r="B2"/>
      <c r="C2"/>
    </row>
    <row r="4" spans="1:5" ht="12.75" customHeight="1" x14ac:dyDescent="0.25">
      <c r="A4"/>
      <c r="B4"/>
      <c r="C4"/>
    </row>
    <row r="5" spans="1:5" ht="23.25" customHeight="1" x14ac:dyDescent="0.25">
      <c r="A5"/>
      <c r="B5" s="19"/>
      <c r="C5" s="19"/>
    </row>
    <row r="6" spans="1:5" ht="23.25" customHeight="1" x14ac:dyDescent="0.25">
      <c r="A6"/>
      <c r="B6" s="19"/>
      <c r="C6" s="19"/>
    </row>
    <row r="7" spans="1:5" s="17" customFormat="1" ht="32.65" customHeight="1" x14ac:dyDescent="0.25">
      <c r="A7" s="2" t="s">
        <v>54</v>
      </c>
      <c r="B7" s="2" t="s">
        <v>328</v>
      </c>
      <c r="C7" s="2" t="s">
        <v>344</v>
      </c>
      <c r="D7" s="2" t="s">
        <v>343</v>
      </c>
    </row>
    <row r="8" spans="1:5" s="17" customFormat="1" ht="45" x14ac:dyDescent="0.25">
      <c r="A8" s="35" t="s">
        <v>64</v>
      </c>
      <c r="B8" s="40" t="s">
        <v>307</v>
      </c>
      <c r="C8" s="40" t="s">
        <v>316</v>
      </c>
      <c r="D8" s="43"/>
    </row>
    <row r="9" spans="1:5" ht="30.6" customHeight="1" x14ac:dyDescent="0.25">
      <c r="A9" s="35" t="s">
        <v>64</v>
      </c>
      <c r="B9" s="40" t="s">
        <v>171</v>
      </c>
      <c r="C9" s="40" t="s">
        <v>172</v>
      </c>
      <c r="D9" s="29"/>
    </row>
    <row r="10" spans="1:5" ht="30.6" customHeight="1" x14ac:dyDescent="0.25">
      <c r="A10" s="35" t="s">
        <v>64</v>
      </c>
      <c r="B10" s="40" t="s">
        <v>173</v>
      </c>
      <c r="C10" s="41" t="s">
        <v>174</v>
      </c>
      <c r="D10" s="40"/>
      <c r="E10" s="12"/>
    </row>
    <row r="11" spans="1:5" ht="30.6" customHeight="1" x14ac:dyDescent="0.25">
      <c r="A11" s="35" t="s">
        <v>64</v>
      </c>
      <c r="B11" s="40" t="s">
        <v>5</v>
      </c>
      <c r="C11" s="34" t="s">
        <v>175</v>
      </c>
      <c r="D11" s="29"/>
    </row>
    <row r="12" spans="1:5" ht="45" x14ac:dyDescent="0.25">
      <c r="A12" s="35" t="s">
        <v>68</v>
      </c>
      <c r="B12" s="40" t="s">
        <v>308</v>
      </c>
      <c r="C12" s="40" t="s">
        <v>176</v>
      </c>
      <c r="D12" s="29"/>
    </row>
    <row r="13" spans="1:5" ht="45" x14ac:dyDescent="0.25">
      <c r="A13" s="35" t="s">
        <v>73</v>
      </c>
      <c r="B13" s="40" t="s">
        <v>294</v>
      </c>
      <c r="C13" s="40" t="s">
        <v>177</v>
      </c>
      <c r="D13" s="29"/>
    </row>
    <row r="14" spans="1:5" ht="45" x14ac:dyDescent="0.25">
      <c r="A14" s="35" t="s">
        <v>280</v>
      </c>
      <c r="B14" s="40" t="s">
        <v>299</v>
      </c>
      <c r="C14" s="40" t="s">
        <v>178</v>
      </c>
      <c r="D14" s="29"/>
    </row>
    <row r="15" spans="1:5" ht="30.6" customHeight="1" x14ac:dyDescent="0.25">
      <c r="A15" s="35" t="s">
        <v>280</v>
      </c>
      <c r="B15" s="40" t="s">
        <v>169</v>
      </c>
      <c r="C15" s="40" t="s">
        <v>180</v>
      </c>
      <c r="D15" s="29"/>
    </row>
    <row r="16" spans="1:5" ht="30.6" customHeight="1" x14ac:dyDescent="0.25">
      <c r="A16" s="35" t="s">
        <v>81</v>
      </c>
      <c r="B16" s="40" t="s">
        <v>10</v>
      </c>
      <c r="C16" s="40" t="s">
        <v>179</v>
      </c>
      <c r="D16" s="29"/>
    </row>
    <row r="17" spans="1:4" ht="30.6" customHeight="1" x14ac:dyDescent="0.25">
      <c r="A17" s="35" t="s">
        <v>81</v>
      </c>
      <c r="B17" s="40" t="s">
        <v>10</v>
      </c>
      <c r="C17" s="40" t="s">
        <v>162</v>
      </c>
      <c r="D17" s="29"/>
    </row>
    <row r="18" spans="1:4" ht="45" x14ac:dyDescent="0.25">
      <c r="A18" s="35" t="s">
        <v>284</v>
      </c>
      <c r="B18" s="40" t="s">
        <v>309</v>
      </c>
      <c r="C18" s="40" t="s">
        <v>181</v>
      </c>
      <c r="D18" s="29"/>
    </row>
    <row r="19" spans="1:4" ht="58.5" customHeight="1" x14ac:dyDescent="0.25">
      <c r="A19" s="35" t="s">
        <v>157</v>
      </c>
      <c r="B19" s="40" t="s">
        <v>182</v>
      </c>
      <c r="C19" s="46" t="s">
        <v>183</v>
      </c>
      <c r="D19" s="29"/>
    </row>
    <row r="20" spans="1:4" ht="45" x14ac:dyDescent="0.25">
      <c r="A20" s="35" t="s">
        <v>158</v>
      </c>
      <c r="B20" s="40" t="s">
        <v>76</v>
      </c>
      <c r="C20" s="40" t="s">
        <v>184</v>
      </c>
      <c r="D20" s="29"/>
    </row>
    <row r="21" spans="1:4" ht="60" x14ac:dyDescent="0.25">
      <c r="A21" s="36" t="s">
        <v>158</v>
      </c>
      <c r="B21" s="42" t="s">
        <v>310</v>
      </c>
      <c r="C21" s="42" t="s">
        <v>185</v>
      </c>
      <c r="D21" s="29"/>
    </row>
    <row r="22" spans="1:4" ht="30.6" customHeight="1" x14ac:dyDescent="0.25">
      <c r="A22" s="35" t="s">
        <v>186</v>
      </c>
      <c r="B22" s="40" t="s">
        <v>13</v>
      </c>
      <c r="C22" s="40" t="s">
        <v>187</v>
      </c>
      <c r="D22" s="45"/>
    </row>
    <row r="23" spans="1:4" ht="105" x14ac:dyDescent="0.25">
      <c r="A23" s="35" t="s">
        <v>86</v>
      </c>
      <c r="B23" s="40" t="s">
        <v>317</v>
      </c>
      <c r="C23" s="40" t="s">
        <v>188</v>
      </c>
      <c r="D23" s="48"/>
    </row>
    <row r="24" spans="1:4" ht="30.6" customHeight="1" x14ac:dyDescent="0.25">
      <c r="A24" s="35" t="s">
        <v>86</v>
      </c>
      <c r="B24" s="40" t="s">
        <v>189</v>
      </c>
      <c r="C24" s="40" t="s">
        <v>190</v>
      </c>
      <c r="D24" s="48"/>
    </row>
    <row r="25" spans="1:4" ht="30.6" customHeight="1" x14ac:dyDescent="0.25">
      <c r="A25" s="35" t="s">
        <v>70</v>
      </c>
      <c r="B25" s="40" t="s">
        <v>18</v>
      </c>
      <c r="C25" s="40" t="s">
        <v>191</v>
      </c>
      <c r="D25" s="48"/>
    </row>
    <row r="26" spans="1:4" ht="51" customHeight="1" x14ac:dyDescent="0.25">
      <c r="A26" s="35" t="s">
        <v>288</v>
      </c>
      <c r="B26" s="40" t="s">
        <v>21</v>
      </c>
      <c r="C26" s="40" t="s">
        <v>192</v>
      </c>
      <c r="D26" s="43"/>
    </row>
    <row r="27" spans="1:4" ht="93" customHeight="1" x14ac:dyDescent="0.25">
      <c r="A27" s="47" t="s">
        <v>88</v>
      </c>
      <c r="B27" s="40" t="s">
        <v>89</v>
      </c>
      <c r="C27" s="41" t="s">
        <v>193</v>
      </c>
      <c r="D27" s="48"/>
    </row>
    <row r="28" spans="1:4" ht="121.5" customHeight="1" x14ac:dyDescent="0.25">
      <c r="A28" s="47" t="s">
        <v>285</v>
      </c>
      <c r="B28" s="40" t="s">
        <v>348</v>
      </c>
      <c r="C28" s="41" t="s">
        <v>349</v>
      </c>
      <c r="D28" s="48"/>
    </row>
    <row r="29" spans="1:4" ht="42" customHeight="1" x14ac:dyDescent="0.25">
      <c r="A29" s="76" t="s">
        <v>345</v>
      </c>
      <c r="B29" s="75"/>
      <c r="C29" s="75"/>
      <c r="D29" s="75"/>
    </row>
    <row r="30" spans="1:4" ht="42" customHeight="1" x14ac:dyDescent="0.25">
      <c r="A30" s="74"/>
      <c r="B30" s="75"/>
      <c r="C30" s="75"/>
      <c r="D30" s="75"/>
    </row>
    <row r="31" spans="1:4" ht="42" customHeight="1" x14ac:dyDescent="0.25">
      <c r="A31" s="74"/>
      <c r="B31" s="75"/>
      <c r="C31" s="75"/>
      <c r="D31" s="75"/>
    </row>
  </sheetData>
  <autoFilter ref="A7:C10" xr:uid="{08968CB3-CD2B-4CD8-BFB6-7B76B22350DA}"/>
  <dataConsolidate/>
  <printOptions horizontalCentered="1" verticalCentered="1"/>
  <pageMargins left="0.11811023622047245" right="0.11811023622047245" top="0.74803149606299213" bottom="0.74803149606299213" header="0.31496062992125984" footer="0.31496062992125984"/>
  <pageSetup paperSize="8" scale="44" fitToHeight="0" orientation="landscape" r:id="rId1"/>
  <headerFooter>
    <oddFooter>&amp;L&amp;F&amp;C&amp;A&amp;RPage &amp;P/&amp;N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BDCCDB7-D184-4186-8C2E-14A7D486D16C}">
          <x14:formula1>
            <xm:f>Listes!$A$2:$A$27</xm:f>
          </x14:formula1>
          <xm:sqref>A12:A28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4238cde-8616-4e2f-81ac-7659d783a78a" xsi:nil="true"/>
    <lcf76f155ced4ddcb4097134ff3c332f xmlns="f1efb533-ecca-4512-9a62-3fbe6b05737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533EC9D6C9B840B83C2BA72E1D1003" ma:contentTypeVersion="16" ma:contentTypeDescription="Crée un document." ma:contentTypeScope="" ma:versionID="27af587914c182508d1d418071e697bc">
  <xsd:schema xmlns:xsd="http://www.w3.org/2001/XMLSchema" xmlns:xs="http://www.w3.org/2001/XMLSchema" xmlns:p="http://schemas.microsoft.com/office/2006/metadata/properties" xmlns:ns2="f1efb533-ecca-4512-9a62-3fbe6b05737a" xmlns:ns3="f4238cde-8616-4e2f-81ac-7659d783a78a" targetNamespace="http://schemas.microsoft.com/office/2006/metadata/properties" ma:root="true" ma:fieldsID="b6d37ff0286a07654b38e85f492a700e" ns2:_="" ns3:_="">
    <xsd:import namespace="f1efb533-ecca-4512-9a62-3fbe6b05737a"/>
    <xsd:import namespace="f4238cde-8616-4e2f-81ac-7659d783a7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fb533-ecca-4512-9a62-3fbe6b0573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5a18d8d6-1e9f-4467-8645-656d059edf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238cde-8616-4e2f-81ac-7659d783a78a"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081ae775-4be3-4d6c-a5ae-4b4e3f9cb3e9}" ma:internalName="TaxCatchAll" ma:showField="CatchAllData" ma:web="f4238cde-8616-4e2f-81ac-7659d783a7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35F4AC-D627-4634-B073-8DD44655EEA3}">
  <ds:schemaRefs>
    <ds:schemaRef ds:uri="http://schemas.microsoft.com/sharepoint/v3/contenttype/forms"/>
  </ds:schemaRefs>
</ds:datastoreItem>
</file>

<file path=customXml/itemProps2.xml><?xml version="1.0" encoding="utf-8"?>
<ds:datastoreItem xmlns:ds="http://schemas.openxmlformats.org/officeDocument/2006/customXml" ds:itemID="{B82F7FC0-8992-442C-9A13-C71BDABB89A6}">
  <ds:schemaRefs>
    <ds:schemaRef ds:uri="http://purl.org/dc/elements/1.1/"/>
    <ds:schemaRef ds:uri="http://schemas.microsoft.com/office/2006/documentManagement/types"/>
    <ds:schemaRef ds:uri="http://purl.org/dc/terms/"/>
    <ds:schemaRef ds:uri="http://schemas.microsoft.com/office/2006/metadata/properties"/>
    <ds:schemaRef ds:uri="f4238cde-8616-4e2f-81ac-7659d783a78a"/>
    <ds:schemaRef ds:uri="http://schemas.microsoft.com/office/infopath/2007/PartnerControls"/>
    <ds:schemaRef ds:uri="http://www.w3.org/XML/1998/namespace"/>
    <ds:schemaRef ds:uri="f1efb533-ecca-4512-9a62-3fbe6b05737a"/>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AE89556-B6C0-48ED-AA2F-D1DF131F2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fb533-ecca-4512-9a62-3fbe6b05737a"/>
    <ds:schemaRef ds:uri="f4238cde-8616-4e2f-81ac-7659d783a7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a399f59-4fb0-4c58-b63e-f94bfc24371c}" enabled="0" method="" siteId="{5a399f59-4fb0-4c58-b63e-f94bfc24371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19</vt:i4>
      </vt:variant>
    </vt:vector>
  </HeadingPairs>
  <TitlesOfParts>
    <vt:vector size="33" baseType="lpstr">
      <vt:lpstr>Page de garde</vt:lpstr>
      <vt:lpstr>Mode opératoire</vt:lpstr>
      <vt:lpstr>Feuil1</vt:lpstr>
      <vt:lpstr>grille de questionnement</vt:lpstr>
      <vt:lpstr>Lingerie</vt:lpstr>
      <vt:lpstr>Nanterre</vt:lpstr>
      <vt:lpstr>Accueil</vt:lpstr>
      <vt:lpstr>Restauration</vt:lpstr>
      <vt:lpstr>Maintenance</vt:lpstr>
      <vt:lpstr>Entretien Général</vt:lpstr>
      <vt:lpstr>Veilleurs de nuit</vt:lpstr>
      <vt:lpstr>Spéc Bâtiment</vt:lpstr>
      <vt:lpstr>Spéc Espaces Extérieurs</vt:lpstr>
      <vt:lpstr>Listes</vt:lpstr>
      <vt:lpstr>Accueil!Impression_des_titres</vt:lpstr>
      <vt:lpstr>'Entretien Général'!Impression_des_titres</vt:lpstr>
      <vt:lpstr>Lingerie!Impression_des_titres</vt:lpstr>
      <vt:lpstr>Maintenance!Impression_des_titres</vt:lpstr>
      <vt:lpstr>Nanterre!Impression_des_titres</vt:lpstr>
      <vt:lpstr>Restauration!Impression_des_titres</vt:lpstr>
      <vt:lpstr>'Spéc Bâtiment'!Impression_des_titres</vt:lpstr>
      <vt:lpstr>'Spéc Espaces Extérieurs'!Impression_des_titres</vt:lpstr>
      <vt:lpstr>'Veilleurs de nuit'!Impression_des_titres</vt:lpstr>
      <vt:lpstr>Accueil!Zone_d_impression</vt:lpstr>
      <vt:lpstr>'Entretien Général'!Zone_d_impression</vt:lpstr>
      <vt:lpstr>'grille de questionnement'!Zone_d_impression</vt:lpstr>
      <vt:lpstr>Lingerie!Zone_d_impression</vt:lpstr>
      <vt:lpstr>Maintenance!Zone_d_impression</vt:lpstr>
      <vt:lpstr>Nanterre!Zone_d_impression</vt:lpstr>
      <vt:lpstr>Restauration!Zone_d_impression</vt:lpstr>
      <vt:lpstr>'Spéc Bâtiment'!Zone_d_impression</vt:lpstr>
      <vt:lpstr>'Spéc Espaces Extérieurs'!Zone_d_impression</vt:lpstr>
      <vt:lpstr>'Veilleurs de nuit'!Zone_d_impression</vt:lpstr>
    </vt:vector>
  </TitlesOfParts>
  <Manager/>
  <Company>sepur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DUERP 104</dc:title>
  <dc:subject>Evaluation des risques</dc:subject>
  <dc:creator>s.nosenzo@groupe-jlo.com</dc:creator>
  <cp:keywords/>
  <dc:description/>
  <cp:lastModifiedBy>RIDEL Olivier</cp:lastModifiedBy>
  <cp:revision/>
  <cp:lastPrinted>2023-06-08T21:51:36Z</cp:lastPrinted>
  <dcterms:created xsi:type="dcterms:W3CDTF">2013-12-30T13:07:01Z</dcterms:created>
  <dcterms:modified xsi:type="dcterms:W3CDTF">2023-09-20T11:45:15Z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0x0101009D533EC9D6C9B840B83C2BA72E1D1003</vt:lpwstr>
  </property>
  <property fmtid="{D5CDD505-2E9C-101B-9397-08002B2CF9AE}" pid="3" name="_NewReviewCycle">
    <vt:lpwstr/>
  </property>
  <property fmtid="{D5CDD505-2E9C-101B-9397-08002B2CF9AE}" pid="4" name="MediaServiceImageTags">
    <vt:lpwstr/>
  </property>
</Properties>
</file>